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kccd-my.sharepoint.com/personal/debra_anderson1_bakersfieldcollege_edu/Documents/College Council/CC February 25, 2022/"/>
    </mc:Choice>
  </mc:AlternateContent>
  <bookViews>
    <workbookView xWindow="28680" yWindow="-120" windowWidth="29040" windowHeight="15720"/>
  </bookViews>
  <sheets>
    <sheet name="Spring 2021" sheetId="6" r:id="rId1"/>
    <sheet name="Hidden" sheetId="3"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0" i="6" l="1"/>
  <c r="U4" i="6" l="1"/>
  <c r="N90" i="6" l="1"/>
  <c r="U6" i="6"/>
  <c r="O89" i="6" s="1"/>
  <c r="U5" i="6" l="1"/>
  <c r="O88" i="6" s="1"/>
  <c r="O87" i="6"/>
  <c r="O90" i="6" l="1"/>
</calcChain>
</file>

<file path=xl/sharedStrings.xml><?xml version="1.0" encoding="utf-8"?>
<sst xmlns="http://schemas.openxmlformats.org/spreadsheetml/2006/main" count="618" uniqueCount="403">
  <si>
    <t>New #</t>
  </si>
  <si>
    <t>Ref #</t>
  </si>
  <si>
    <t>Initiative</t>
  </si>
  <si>
    <t>Measurement</t>
  </si>
  <si>
    <t>Lead Scorer</t>
  </si>
  <si>
    <t>Other Scorers</t>
  </si>
  <si>
    <t>Strategic Direction #1 - Student Learning</t>
  </si>
  <si>
    <t>Curriculum</t>
  </si>
  <si>
    <t>198.189.4.46</t>
  </si>
  <si>
    <t>2.4</t>
  </si>
  <si>
    <t>Establish introductory pathways courses for the majority of the pathways.</t>
  </si>
  <si>
    <t>Track new course submission</t>
  </si>
  <si>
    <t>Pathway Leads, Curriculum Co-chairs, Dean of Student Success &amp; Counseling</t>
  </si>
  <si>
    <t>1.2</t>
  </si>
  <si>
    <t>1.1</t>
  </si>
  <si>
    <t>Implement scheduling software for instructional spaces.</t>
  </si>
  <si>
    <t>Starfish analytics, Ad Astra, etc.</t>
  </si>
  <si>
    <t>Dean, Academic Technology</t>
  </si>
  <si>
    <t>EAC</t>
  </si>
  <si>
    <t>Increase CTE certificate/degree options by 3 new programs</t>
  </si>
  <si>
    <t>CTE Program Director</t>
  </si>
  <si>
    <t>Curriculum Committee, CTE Committee</t>
  </si>
  <si>
    <t>1.11a</t>
  </si>
  <si>
    <t>Increase the number of programs that participate in placement of student interns by 3.</t>
  </si>
  <si>
    <t>New/Approved internship agreements on file.  Data based number of placements.</t>
  </si>
  <si>
    <t>Current faculty or adjunct, Student Employement, CTE Advisory Committees</t>
  </si>
  <si>
    <t>Increase the number of approved work experience courses by 3 new programs.</t>
  </si>
  <si>
    <t>Designating the assigned Faculty Internship Coordinator
New/Approved internship agreements on file
Data based number of placements.</t>
  </si>
  <si>
    <t>Current faculty or adjunct, Curriculum committee, Student Employment, CTE Advisory Committees</t>
  </si>
  <si>
    <t>1.48</t>
  </si>
  <si>
    <t>Establish at least five full certificate programs in rural communities.</t>
  </si>
  <si>
    <t xml:space="preserve">Five full certificate programs would be established. Promotion of programs would be documented, and enrollment trends would be tracked and reported. </t>
  </si>
  <si>
    <t>Rural Initiatives Director</t>
  </si>
  <si>
    <t xml:space="preserve">Increase the number of apprenticeships </t>
  </si>
  <si>
    <t>Student Employement, CTE Advisory Committees</t>
  </si>
  <si>
    <t>Support</t>
  </si>
  <si>
    <t>1.7</t>
  </si>
  <si>
    <t>1.6a</t>
  </si>
  <si>
    <t>Increase support services for online instruction</t>
  </si>
  <si>
    <t>Ensure student completion/success on evaluations</t>
  </si>
  <si>
    <t>Director of Academic Support Services</t>
  </si>
  <si>
    <t>VP Instruction, ISIT, AIQ, Curriculum, Program Review, Director of Academic Support Services, Dean, Academic Technology</t>
  </si>
  <si>
    <t>1.17</t>
  </si>
  <si>
    <t>Increase entry-level tech instruction for all students to help them navigate the landscape of tools on campus.</t>
  </si>
  <si>
    <t>Track student participation in offered instructional activities; annual ISIT student survey</t>
  </si>
  <si>
    <t>ISIT; Summer Bridge Director; Outreach &amp; School Relations Director</t>
  </si>
  <si>
    <t>1.25</t>
  </si>
  <si>
    <t>Expand academic support services for inmate scholars</t>
  </si>
  <si>
    <t>1.10</t>
  </si>
  <si>
    <t>2.56</t>
  </si>
  <si>
    <t>Establish and expand student support services in rural communities</t>
  </si>
  <si>
    <t>Report on what services are currently being offered or have been offered at non-traditional centers/campus. Compare to new extended services. Track how many students are being serviced.</t>
  </si>
  <si>
    <t>1.11</t>
  </si>
  <si>
    <t>Establish and expand student support services in satellite sites. (i.e. BC Southwest, Weill, etc.)</t>
  </si>
  <si>
    <t>1.12</t>
  </si>
  <si>
    <t>1.53</t>
  </si>
  <si>
    <t>Process faculty hiring committee appointments in a timely manner</t>
  </si>
  <si>
    <t>Senate approval: agenda and vote record;   Title 5 &amp; BP Section 6; 10+1Faculty roles &amp; involvement in accreditation processes, including self-study &amp; annual reports</t>
  </si>
  <si>
    <t>Academic Senate President</t>
  </si>
  <si>
    <t>Direction #2 - Student Progression and Completion</t>
  </si>
  <si>
    <t>Enrollment &amp; Matriculation</t>
  </si>
  <si>
    <t>2.1</t>
  </si>
  <si>
    <t>2.47</t>
  </si>
  <si>
    <t>Expand dual enrollment in additional KHSD high schools</t>
  </si>
  <si>
    <t>Program Review, Annual Report</t>
  </si>
  <si>
    <t>2.2</t>
  </si>
  <si>
    <t>1.44</t>
  </si>
  <si>
    <t>Double the number of international students in 3 years</t>
  </si>
  <si>
    <t>Has the number of international F1 visa students doulbed?  Take the existing number of International Students and determine whether or not the number has doubled.</t>
  </si>
  <si>
    <t>2.3</t>
  </si>
  <si>
    <t>1.45</t>
  </si>
  <si>
    <t>Increase the number of students transfering from the Bakersfield Adult School by 10%</t>
  </si>
  <si>
    <t>Has the number of transfering students increased by 10%?</t>
  </si>
  <si>
    <t>2.20</t>
  </si>
  <si>
    <t>Increase the number of students participating in Summer Bridge by 15%</t>
  </si>
  <si>
    <t>Track the number of students who register for and complete ACDV B55</t>
  </si>
  <si>
    <t>Title V Director</t>
  </si>
  <si>
    <t>2.5</t>
  </si>
  <si>
    <t>Increase number of first time students who have a comprehensive education plan by the end of their first primary term by 15%.</t>
  </si>
  <si>
    <t>Using data from tracking matricution steps in banner (SVAMSTD screen)</t>
  </si>
  <si>
    <t>Dean of Student Success &amp; Counseling</t>
  </si>
  <si>
    <t xml:space="preserve">Director of Student Success &amp; Equity
CTE Program Director
GPIT Co-Chairs
</t>
  </si>
  <si>
    <t>2.6</t>
  </si>
  <si>
    <t>Increase number of first time students who have an abbreviated education plan prior to their first primary term by 15%.</t>
  </si>
  <si>
    <t>2.7</t>
  </si>
  <si>
    <t>Student Progression</t>
  </si>
  <si>
    <t>2.8</t>
  </si>
  <si>
    <t>Increase the percentage of transfer-level  English completion in the 1st year.</t>
  </si>
  <si>
    <t>GPIT Co-Chairs</t>
  </si>
  <si>
    <t>2.9</t>
  </si>
  <si>
    <t>Increase the percentage of transfer-level Math completion in the 1st year.</t>
  </si>
  <si>
    <t>Institutional Effectiveness Dean, EAC, FCDC, Director of Student Success &amp; Equity</t>
  </si>
  <si>
    <t>2.10</t>
  </si>
  <si>
    <t>2.12</t>
  </si>
  <si>
    <t>Successfully implement the Program Mapper.</t>
  </si>
  <si>
    <t>1.  Completion  2.  Student use w/web data counter</t>
  </si>
  <si>
    <t>Curriculum Co-chairs</t>
  </si>
  <si>
    <t>Curriculum Catalog Task Force, Leading from the Middle Group</t>
  </si>
  <si>
    <t>2.11</t>
  </si>
  <si>
    <t>2.19a</t>
  </si>
  <si>
    <t>Increase the % of first time students who attempt 15 units during their 1st semester</t>
  </si>
  <si>
    <t>Track growth in % reaching moment point</t>
  </si>
  <si>
    <t>Instructional Effectiveness Dean, Director of Student Success &amp; Equity</t>
  </si>
  <si>
    <t>2.19b</t>
  </si>
  <si>
    <t>Increase the % of first time students who attempt 30 units during their 1st year</t>
  </si>
  <si>
    <t>2.13</t>
  </si>
  <si>
    <t>2.19c</t>
  </si>
  <si>
    <t>Increase the % of first time students who take 9 core pathway units in their 1st year</t>
  </si>
  <si>
    <t>2.14</t>
  </si>
  <si>
    <t>Increase number of current/returning students who have an approved comprehensive educational plan in their degree audit system (Degreeworks or Starfish) by 15%.</t>
  </si>
  <si>
    <t>Using data from tracking matricution steps in banner (SVAMSTD screen); reports from degree audit system</t>
  </si>
  <si>
    <t>Student Completion</t>
  </si>
  <si>
    <t>TM: split into 2.1a and 2.1b Guided Pathway's Faculty Leads and completion coaching teams are working with implementation on both of these (a and b)</t>
  </si>
  <si>
    <t>2.15</t>
  </si>
  <si>
    <t>2.2 b</t>
  </si>
  <si>
    <t>Director of Enrollment Services</t>
  </si>
  <si>
    <t>Curriculum  CTD                         Dean of Student Success and Counseling                                    Dean of Institutional Effectiveness                                      Director of Career Education                    </t>
  </si>
  <si>
    <t>2.16</t>
  </si>
  <si>
    <t>2.2d</t>
  </si>
  <si>
    <t>2.17</t>
  </si>
  <si>
    <t>Increase Baccalaureate of Science completions.</t>
  </si>
  <si>
    <t>Number of awards</t>
  </si>
  <si>
    <t>Dean for ITT</t>
  </si>
  <si>
    <t>Instructional Effectiveness Dean</t>
  </si>
  <si>
    <t>2.18</t>
  </si>
  <si>
    <t>2.23 a</t>
  </si>
  <si>
    <t>Develop MOU with transfer partner, CSUB, to establish agreement for faculty at the two institutions to develop four year templates.</t>
  </si>
  <si>
    <t>Number of cooperate pathway agreements with CSUB</t>
  </si>
  <si>
    <t>Director of Transfer Pathways</t>
  </si>
  <si>
    <t>2.39</t>
  </si>
  <si>
    <t>Increase student exposure to top transfer institutions by pathway</t>
  </si>
  <si>
    <t>Trips planned to top two transfer institutions per pathway,  Data on student attendance to trips, Data on transfer rates/locations</t>
  </si>
  <si>
    <t>Director Transfer Pathways</t>
  </si>
  <si>
    <t>GPIT, EAC, Counseling</t>
  </si>
  <si>
    <t>Strategic Direction #3 - Facilities and Technology</t>
  </si>
  <si>
    <t>Facilities Related</t>
  </si>
  <si>
    <t>Facilities</t>
  </si>
  <si>
    <t>3.1</t>
  </si>
  <si>
    <t>3.7</t>
  </si>
  <si>
    <t>Implementation of a campus monitoring system to improve energy usage.</t>
  </si>
  <si>
    <t>100% of buildings are being measured by the monitoring system.</t>
  </si>
  <si>
    <t>Director, M&amp;O</t>
  </si>
  <si>
    <t>Facilities Committee</t>
  </si>
  <si>
    <t>3.2</t>
  </si>
  <si>
    <t>3.8</t>
  </si>
  <si>
    <t>Complete construction of a new Veterans Center to specifically support our veteran students on the main campus.</t>
  </si>
  <si>
    <t>Completed building and move-in.</t>
  </si>
  <si>
    <t>Director,  M&amp;O</t>
  </si>
  <si>
    <t>3.3</t>
  </si>
  <si>
    <t>3.9</t>
  </si>
  <si>
    <t>Complete construction of a new ABC building in the Campus Center on the main campus.</t>
  </si>
  <si>
    <t>College Council, Facilities Committee</t>
  </si>
  <si>
    <t>3.4</t>
  </si>
  <si>
    <t>3.14</t>
  </si>
  <si>
    <t>Re-finish all parking lots on main campus.</t>
  </si>
  <si>
    <t>Completion paperwork in Board Docs.</t>
  </si>
  <si>
    <t>Facilities Committee, Director, Public Safety</t>
  </si>
  <si>
    <t>3.5</t>
  </si>
  <si>
    <t>3.22</t>
  </si>
  <si>
    <t>Uncover funding partners for infrastructure development</t>
  </si>
  <si>
    <t>Foundation, Presidents Office</t>
  </si>
  <si>
    <t>3.6a</t>
  </si>
  <si>
    <t>3.26a</t>
  </si>
  <si>
    <r>
      <rPr>
        <b/>
        <u/>
        <sz val="14"/>
        <color theme="1"/>
        <rFont val="Calibri"/>
        <family val="2"/>
        <scheme val="minor"/>
      </rPr>
      <t>Develop and document</t>
    </r>
    <r>
      <rPr>
        <b/>
        <sz val="14"/>
        <color theme="1"/>
        <rFont val="Calibri"/>
        <family val="2"/>
        <scheme val="minor"/>
      </rPr>
      <t xml:space="preserve"> a solid waste plan across all BC sites.</t>
    </r>
  </si>
  <si>
    <t>Documentation of plan and posted to the Facilities Committee web site.</t>
  </si>
  <si>
    <t>Facilities Committee, Outreach, Foundation</t>
  </si>
  <si>
    <t>3.6b</t>
  </si>
  <si>
    <r>
      <rPr>
        <b/>
        <u/>
        <sz val="14"/>
        <color theme="1"/>
        <rFont val="Calibri"/>
        <family val="2"/>
        <scheme val="minor"/>
      </rPr>
      <t>Implement</t>
    </r>
    <r>
      <rPr>
        <b/>
        <sz val="14"/>
        <color theme="1"/>
        <rFont val="Calibri"/>
        <family val="2"/>
        <scheme val="minor"/>
      </rPr>
      <t xml:space="preserve"> a solid waste plan across all BC sites.</t>
    </r>
  </si>
  <si>
    <t>Facilities Committee, Outreach, Foundation, Marketing, Events &amp; Scheduling</t>
  </si>
  <si>
    <t>3.7a</t>
  </si>
  <si>
    <t>2.26b</t>
  </si>
  <si>
    <r>
      <rPr>
        <b/>
        <u/>
        <sz val="14"/>
        <color theme="1"/>
        <rFont val="Calibri"/>
        <family val="2"/>
        <scheme val="minor"/>
      </rPr>
      <t>Develop and document</t>
    </r>
    <r>
      <rPr>
        <b/>
        <sz val="14"/>
        <color theme="1"/>
        <rFont val="Calibri"/>
        <family val="2"/>
        <scheme val="minor"/>
      </rPr>
      <t xml:space="preserve"> a recycling plan across all BC sites.</t>
    </r>
  </si>
  <si>
    <t>3.7b</t>
  </si>
  <si>
    <r>
      <rPr>
        <b/>
        <u/>
        <sz val="14"/>
        <color theme="1"/>
        <rFont val="Calibri"/>
        <family val="2"/>
        <scheme val="minor"/>
      </rPr>
      <t>Implement</t>
    </r>
    <r>
      <rPr>
        <b/>
        <sz val="14"/>
        <color theme="1"/>
        <rFont val="Calibri"/>
        <family val="2"/>
        <scheme val="minor"/>
      </rPr>
      <t xml:space="preserve"> a recycling plan across all BC sites.</t>
    </r>
  </si>
  <si>
    <t>Facilities Committee, Outreach, Foundation, Marketing</t>
  </si>
  <si>
    <t>3.27</t>
  </si>
  <si>
    <t>Implement charging stations throughout campus to avoid students all over floors</t>
  </si>
  <si>
    <t>Survey through SGA to students. Survey to faculty and staff.</t>
  </si>
  <si>
    <t>SGA, Facilities, ISIT, Student Life</t>
  </si>
  <si>
    <t>Technology Related</t>
  </si>
  <si>
    <t>Technology</t>
  </si>
  <si>
    <t>3.10</t>
  </si>
  <si>
    <t>Provide strong wireless access in all internal spaces on the main campus.</t>
  </si>
  <si>
    <t>Completed heat map showing wireless coverage in all areas.</t>
  </si>
  <si>
    <t>Director, Information Technology</t>
  </si>
  <si>
    <t>ISIT</t>
  </si>
  <si>
    <t>3.13</t>
  </si>
  <si>
    <t>Install surveillence security cameras across campus that are monitored by public safety.</t>
  </si>
  <si>
    <t>Provide map showing locations of all security cameras.</t>
  </si>
  <si>
    <t>Director, Public Safety</t>
  </si>
  <si>
    <t>Facilities, ISIT, Public Safety, Student Life</t>
  </si>
  <si>
    <t>3.11</t>
  </si>
  <si>
    <t>3.15</t>
  </si>
  <si>
    <t>Develop computer lab standards document that identifies minimum dekstop space required in computer labs for student materials.</t>
  </si>
  <si>
    <t>Computer lab standards document posted on ISIT web site.</t>
  </si>
  <si>
    <t>Facilities, ISIT</t>
  </si>
  <si>
    <t>3.12</t>
  </si>
  <si>
    <t>3.17</t>
  </si>
  <si>
    <t>Analyze and document usage of the computer labs on all BC sites to determine whether more labs are needed.</t>
  </si>
  <si>
    <t>Documented analysis posted on ISIT web site.</t>
  </si>
  <si>
    <t>3.24</t>
  </si>
  <si>
    <t>Develop an instructional software needs process for determing software installed in  instructional computer labs.</t>
  </si>
  <si>
    <t>Track upgrade costs, effectiveness, student success, staff engagement</t>
  </si>
  <si>
    <t>ISIT, College Council</t>
  </si>
  <si>
    <t>3.30</t>
  </si>
  <si>
    <t>Develop and document plan for providing internet access for classes held on non-BC sites.</t>
  </si>
  <si>
    <t>Documentation of plan and posted to ISIT web site.</t>
  </si>
  <si>
    <t>Implement plan for providing internet access for classes held on non-BC sites.</t>
  </si>
  <si>
    <t>3.16</t>
  </si>
  <si>
    <t>Enhance the process for assessing technology, textbooks and add-ons used by the college.</t>
  </si>
  <si>
    <t>Document the enhanced process and posted on Accessibility Taskforce web site.</t>
  </si>
  <si>
    <t>Director of DSPS</t>
  </si>
  <si>
    <t>ISIT, Accessibility Taskforce</t>
  </si>
  <si>
    <t>Strategic Direction #4 - Leadership and Engagement</t>
  </si>
  <si>
    <t>Leadership Related</t>
  </si>
  <si>
    <t>Leadership</t>
  </si>
  <si>
    <t>4.3</t>
  </si>
  <si>
    <t>Develop an online faculty 101 "course" by May, 2019.</t>
  </si>
  <si>
    <t>Complete and implement course during 2018-19.  Documented in Canvas, measure participation rates.</t>
  </si>
  <si>
    <t>Academic Technology Staff &amp; Faculty, ISIT</t>
  </si>
  <si>
    <t>4.2</t>
  </si>
  <si>
    <t>4.13</t>
  </si>
  <si>
    <t>Implement Program Review within eLumen.</t>
  </si>
  <si>
    <t>Looking for 100% completion rate and feedback from participants</t>
  </si>
  <si>
    <t>Co-chairs of Program Review</t>
  </si>
  <si>
    <t>Program Review Committee, AIQ</t>
  </si>
  <si>
    <t>4.14</t>
  </si>
  <si>
    <t>Implement Strategic Planning component of eLumen.</t>
  </si>
  <si>
    <t>Module started</t>
  </si>
  <si>
    <t>Strategic Planning</t>
  </si>
  <si>
    <t>4.4</t>
  </si>
  <si>
    <t>2.59</t>
  </si>
  <si>
    <t>Provide oversight of the board policy adoption process</t>
  </si>
  <si>
    <t>Regular reports to College Council and Academic Senate</t>
  </si>
  <si>
    <t>College Council</t>
  </si>
  <si>
    <t>4.5</t>
  </si>
  <si>
    <t>1.51</t>
  </si>
  <si>
    <t>Review and monitor campus standing committees, including review of committee charges on an annual basis.</t>
  </si>
  <si>
    <t xml:space="preserve">To administer  the annual review and revision of each standing committee charge.  The review process starts each Fall semester (first meeting).  To monitor the appointments of committee membership status outlined in the charge.  Title 5 &amp; BP Section 6; 10+1 District and College
governance structures, as related to faculty roles
</t>
  </si>
  <si>
    <t>Engagement Related</t>
  </si>
  <si>
    <t>Engagement</t>
  </si>
  <si>
    <t>198.189.4.40</t>
  </si>
  <si>
    <t>4.6</t>
  </si>
  <si>
    <t>4.1a</t>
  </si>
  <si>
    <t>Measure end user satisfaction with COLLEGE services annually and publish results on AIQ Committee page.</t>
  </si>
  <si>
    <t>Annual College and District Surveys</t>
  </si>
  <si>
    <t>Institutional Effectiveness</t>
  </si>
  <si>
    <t>4.7</t>
  </si>
  <si>
    <t>4.1b</t>
  </si>
  <si>
    <t>Measure end user satisfaction with DISTRICT services annually and publish results on AIQ Committee page.</t>
  </si>
  <si>
    <t>4.8</t>
  </si>
  <si>
    <t>Provide annual required BC specific training (safety, FERPA, etc)</t>
  </si>
  <si>
    <t>HR to track  Survey employees</t>
  </si>
  <si>
    <t>4.9</t>
  </si>
  <si>
    <t>Engage new classified employees by providing BC specific orientation within 1st month of hire</t>
  </si>
  <si>
    <t>Survey new classified employees  HR to track</t>
  </si>
  <si>
    <t xml:space="preserve">College Council </t>
  </si>
  <si>
    <t>4.10</t>
  </si>
  <si>
    <t>4.16</t>
  </si>
  <si>
    <t>Implement technology based professional development training for faculty</t>
  </si>
  <si>
    <t>Track faculty participation in PD training.  Track use of skills in classroom.</t>
  </si>
  <si>
    <t>4.11</t>
  </si>
  <si>
    <t>4.21</t>
  </si>
  <si>
    <t>Increase job development services outside main campus</t>
  </si>
  <si>
    <t>Staff schedule for job development</t>
  </si>
  <si>
    <t>Director of Rural Initiatives</t>
  </si>
  <si>
    <t>4.12</t>
  </si>
  <si>
    <t>Improve emergency communications</t>
  </si>
  <si>
    <t>On campus emergencies are communicated within 5 minutes</t>
  </si>
  <si>
    <t>Safety Committee, Student Life</t>
  </si>
  <si>
    <t>Increase support for online faculty</t>
  </si>
  <si>
    <t>Training/Flex, support troubleshooting issues etc.</t>
  </si>
  <si>
    <t>4.14a</t>
  </si>
  <si>
    <t>3.20</t>
  </si>
  <si>
    <r>
      <rPr>
        <b/>
        <u/>
        <sz val="14"/>
        <color theme="1"/>
        <rFont val="Calibri"/>
        <family val="2"/>
        <scheme val="minor"/>
      </rPr>
      <t>Update</t>
    </r>
    <r>
      <rPr>
        <b/>
        <sz val="14"/>
        <color theme="1"/>
        <rFont val="Calibri"/>
        <family val="2"/>
        <scheme val="minor"/>
      </rPr>
      <t xml:space="preserve"> professional development plan.</t>
    </r>
  </si>
  <si>
    <t>Documented plan posted to the PDC web site.</t>
  </si>
  <si>
    <t>PDC</t>
  </si>
  <si>
    <t>4.14b</t>
  </si>
  <si>
    <r>
      <rPr>
        <b/>
        <u/>
        <sz val="14"/>
        <color theme="1"/>
        <rFont val="Calibri"/>
        <family val="2"/>
        <scheme val="minor"/>
      </rPr>
      <t>Implement</t>
    </r>
    <r>
      <rPr>
        <b/>
        <sz val="14"/>
        <color theme="1"/>
        <rFont val="Calibri"/>
        <family val="2"/>
        <scheme val="minor"/>
      </rPr>
      <t xml:space="preserve"> professional development plan.</t>
    </r>
  </si>
  <si>
    <t>Track by participation and user feedback</t>
  </si>
  <si>
    <t>Assessment Committee, Program Review Committee</t>
  </si>
  <si>
    <t>1.4</t>
  </si>
  <si>
    <t>1.5</t>
  </si>
  <si>
    <t>1.6</t>
  </si>
  <si>
    <t>1.8</t>
  </si>
  <si>
    <t>1.9</t>
  </si>
  <si>
    <t>1.13</t>
  </si>
  <si>
    <t>1.14</t>
  </si>
  <si>
    <t>Meta-Major co-chair of GPIT</t>
  </si>
  <si>
    <t>Program drafted by year 1 approved by curriculum committee by year 2</t>
  </si>
  <si>
    <t>Department chairs and deans</t>
  </si>
  <si>
    <t>Document apprenticeships showing an increase each year.</t>
  </si>
  <si>
    <t>Number of prisons with program, number of inmate students receiving services</t>
  </si>
  <si>
    <t>Inmate Program Director</t>
  </si>
  <si>
    <t>Rural Initiatives Program</t>
  </si>
  <si>
    <t>Dean of Instruction for BC Southwest</t>
  </si>
  <si>
    <t>Director International Student Programs</t>
  </si>
  <si>
    <t>Dean of Student Success &amp; Counseling, EMLS</t>
  </si>
  <si>
    <t>Program Manager, Adult Education</t>
  </si>
  <si>
    <t>Director, Admissions &amp; Records</t>
  </si>
  <si>
    <t>Track completion percentage</t>
  </si>
  <si>
    <t>Track growth in percentage reaching momentum point.</t>
  </si>
  <si>
    <t>Track growth in percentage reaching momentum point</t>
  </si>
  <si>
    <t>Evaluate Starfish report to review and award.</t>
  </si>
  <si>
    <r>
      <t xml:space="preserve">Implement a process whereby students are automatically awarded </t>
    </r>
    <r>
      <rPr>
        <b/>
        <u/>
        <sz val="14"/>
        <color theme="1"/>
        <rFont val="Calibri"/>
        <family val="2"/>
        <scheme val="minor"/>
      </rPr>
      <t>certificates</t>
    </r>
    <r>
      <rPr>
        <b/>
        <sz val="14"/>
        <color theme="1"/>
        <rFont val="Calibri"/>
        <family val="2"/>
        <scheme val="minor"/>
      </rPr>
      <t xml:space="preserve"> they have earned.</t>
    </r>
  </si>
  <si>
    <r>
      <t xml:space="preserve">Implement a process whereby students are automatically awarded the </t>
    </r>
    <r>
      <rPr>
        <b/>
        <u/>
        <sz val="14"/>
        <color theme="1"/>
        <rFont val="Calibri"/>
        <family val="2"/>
        <scheme val="minor"/>
      </rPr>
      <t>degrees</t>
    </r>
    <r>
      <rPr>
        <b/>
        <sz val="14"/>
        <color theme="1"/>
        <rFont val="Calibri"/>
        <family val="2"/>
        <scheme val="minor"/>
      </rPr>
      <t xml:space="preserve"> they have earned.</t>
    </r>
  </si>
  <si>
    <t>Curriculum, Articulation</t>
  </si>
  <si>
    <t>Documented new sources of funding.</t>
  </si>
  <si>
    <t>AIQ Committee co-chairs</t>
  </si>
  <si>
    <t>Program Manager, Job Placement</t>
  </si>
  <si>
    <t>HR Manager</t>
  </si>
  <si>
    <t>Report</t>
  </si>
  <si>
    <t>Dual Enrollment Program Manager</t>
  </si>
  <si>
    <t>Deans of Instruction,D.E. Advising Committee</t>
  </si>
  <si>
    <t xml:space="preserve">A contract was secured through the Online Education Initiative (OEI) consortium. Bakersfield College is part of the consortium and will benefit from the contractually agreed upon rates. NetTutor was implemented on August 29, 2018. Information of utilization of this tool to date (November 7, 2018) is as follows:
Type Sessions Time (minutes)
NetTutor Dropped-Off Question 100 673
NetTutor Live Tutorial 246 4,013
NetTutor Paper 94 3,362
Totals 440 8,048
</t>
  </si>
  <si>
    <t xml:space="preserve">The Director of Rural Initiatives has identified rural sites that have an anticipated growth in student enrollment. Staring in S’19, Writing Consultants will be assigned a rural site that they will visit once a month to provide writing support. </t>
  </si>
  <si>
    <t>Same as 4.2</t>
  </si>
  <si>
    <t>Complete.</t>
  </si>
  <si>
    <t>Completed.  Met the target by August 2018.</t>
  </si>
  <si>
    <t>Status?</t>
  </si>
  <si>
    <t>Complete!</t>
  </si>
  <si>
    <t>In-Progress</t>
  </si>
  <si>
    <t>Not Started</t>
  </si>
  <si>
    <t>Program Manager, Student Employment</t>
  </si>
  <si>
    <t xml:space="preserve">In fall, 2019, the survey was distributed to the campus community. The results were compiled and shared with the Academic Senate, College Council, and with the general public through the AIQ homepage. </t>
  </si>
  <si>
    <t>We have developed and launched additional support courses for faculty, and added an additional Educational Media Design Specialist.</t>
  </si>
  <si>
    <t>• Deans and Data Coaches from all Learning &amp; Career Pathways scheduled to deliver a presentation on this momentum point to College Council and the Guided Pathways Implementation Team each academic year.
• One year trends for 2019 will be available at the conclusion of the spring term.
• Office of Institutional Effectiveness developed and regularly updates a Tableau page which captures this momentum point (Tableau - Transfer-Level English: https://public.tableau.com/profile/amber.hroch#!/vizhome/GuidedPathwaysMomentumPointsbyLCP/EnglishFirstYear)
• In almost every Learning &amp; Career Pathway, more students are completing transfer-level English in their first year, despite small dips in percentage completion.
Progress by Learning &amp; Career Pathway from fall 2017 to fall 2018:
-Agriculture, Culinary Arts &amp; Nutrition: from 15.8% to 17% (+13 students)
-Arts, Humanities &amp; Communication: from 28.8% to 23.1% (+2 students)
-Business: from 21.9% to 18.5% (+17 students)
-Education: from 23.8% to 19.5% (+19 students)
-Health Sciences: from 26.9% to 26.2% (+71 students)
-Industrial Technology &amp; Transportation: from 11% to 8% (+1 student)
-Personal &amp; Career Exploration: from 9.6% to 4.6% (-28 students)
-Public Safety: from 18.2% to 14.8% (-8 students)
-Social &amp; Behavioral Sciences: from 32.2% to 31.6% (+33 students)
-STEM: From 32.6% to 30.4% (+45 students)
STEM made the most significant progress in volume of students with 45 more students completing transfer-level English in the first year over the last.  However, Agriculture, Culinary Arts &amp; Nutrition made the most significant progress in overall percentage growth in one year.</t>
  </si>
  <si>
    <t>• Deans and Data Coaches from all Learning &amp; Career Pathways scheduled to deliver a presentation on this momentum point to College Council and the Guided Pathways Implementation Team.
• Office of Institutional Effectiveness developed and regularly updates a Tableau page which captures this momentum point (Tableau - Transfer-Level Math: https://public.tableau.com/profile/amber.hroch#!/vizhome/GuidedPathwaysMomentumPointsbyLCP/MathFirstYear)
• One year trends for 2019 will be available at the end of the spring term.
• In almost every Learning &amp; Career Pathway, more students are completing transfer-level math in their first year.  Progress by Learning &amp; Career Pathway from fall 2017 to fall 2018:
-Agriculture, Nutrition &amp; Culinary Arts: from 3.2% to 2.9% (+1 student)
-Arts, Humanities &amp; Communication: from 8.2% to 7.2% (+4 students)
-Business: from 10.8% to 7.3% (-2 students)
-Education: from 4.6% to 7.5% (+19 students)
-Health Sciences: from 8.1% to 10.8% (+51 students)
-Industrial &amp; Transportation Technology: from 3.3% to 2.6% (+1 student)
-Personal &amp; Career Exploration: from 1.4% to 1.8% (-1 student)
-Public Safety: from 4.9% to 4.8% (+3 students)
-Social &amp; Behavioral Sciences: from 11.9% to 16% (+36 students)
-STEM: From 23.3% to 21.6% (+31 students)
Health Sciences made the most significant progress in volume of students with 51 more students completing transfer-level math in the first year over the last.  However, Social &amp; Behavioral Sciences made the most significant progress in overall percentage growth in one year.</t>
  </si>
  <si>
    <t>• Deans and Data Coaches from all Learning &amp; Career Pathways scheduled to deliver a presentation on this momentum point to both College Council and the Guided Pathways Implementation Team each academic year.
• Office of Institutional Effectiveness developed and regularly updates a Tableau page which captures this momentum point (Tableau - 15 Units: https://public.tableau.com/profile/amber.hroch#!/vizhome/GuidedPathwaysMomentumPointsbyLCP/15UnitsFirstTerm)
Increased the percentage of first-time students attempting 15+ units in their first term. 
Massively reduced the number of FTIC students in Personal &amp; Career Exploration from 1,207 to 280 which indicates the students remaining in this Learning &amp; Career Pathway are declaring their programs of study earlier.  In addition, many Learning &amp; Career Pathways have made notable progress to increase the percentage of students who are disproportionately impacted that attempt 15+ units in their first term.  
Progress on this momentum point from fall 2017 to fall 2018 by Learning &amp; Career pathway:
-Agriculture, Nutrition &amp; Culinary Arts: from 12.1% to 13.1% (+10 students)
-Arts, Humanities &amp; Communication: from 13.6% to 12.3%  (+9 students)
-Business: from 14.4% to 13.3% (+18 students)
-Education: from 10.4% to 12.3% (+24 students)
-Health Sciences: from 12.8% to 12.7% (+36 students)
-Industrial Technology &amp; Transportation: from 6.3% to 10.8% (+25 students)
-Personal &amp; Career Exploration: from 7.2% to 5.7% (-15 students)
-Public Safety: from 15.2% to 16.3% (+17 students)
-Social &amp; Behavioral Sciences: from 13.9% to 16.3% (+33 students)
-STEM: From 17.3% to 20.8% (+53 students)
STEM made the most significant progress in volume of students with 53 more students attempting 15+ units in the first semester over the last.  However, Industrial Technology &amp; Transportation made the most significant progress in overall percentage growth in one year.</t>
  </si>
  <si>
    <t xml:space="preserve">• All work to increase 15 units/term influences this metric. </t>
  </si>
  <si>
    <t>Completed the Finish in 4 templates for 28 ADTs with CSUB. Working on other articulation with CSUs and UCs. 
Will begin project on UC Transfer Pathways to develop transfer MOUs to UC Merced in STEM in November 2019.</t>
  </si>
  <si>
    <t xml:space="preserve">As part of our pathways work will work with faculty and affinity groups to have students meet with and explore transfer opportunities at 4 year institutions.
Events and Workshops include: CSUB On-Site Admissions Day (spring), BC Transfer Day (September 2019), HBCU Caravan Tour (February 2020), UC STEM Transfer Pathways Workshops (September 2019)
Over 60 colleges and universities were on campus in fall 2019 for Transfer day 2019.  Replicated Transfer Day in Delano and hosting transfer events and application workshops for both CSU and UC application deadlines throughout October and November 2019. </t>
  </si>
  <si>
    <t>*Initiative in full effect, with 3 years-worth of data to be utilize as baseline for future years. 
*633 students were serviced by the Adult Education program, resulting in an enrollment of 190 students into BC courses.                                
*As of Fall 2019, an additional 631 students have successfully transitioned into post-secondary education via the Adult Ed Program and adult school partnership. -10/25/19</t>
  </si>
  <si>
    <t>We have had the following programs join our internship program with approved curriculum and positive placements; Digital Media, Journalism and Industrial Drawing.</t>
  </si>
  <si>
    <t xml:space="preserve">The following courses have been approved for Work Experience: ART B48WE (Jeffery Huston), JRNL B48WE (Erin Auerbach) and INDR B48WE (Darren Willis). </t>
  </si>
  <si>
    <t>The ISIT committee brainstormed on some improvements for the process.  Some of those improvements are already in place.  Additional improvements will roll out in the future but are dependent on other committees.</t>
  </si>
  <si>
    <t>In conjunction with the Professional Development team, developed a new employee orientation along with a first year training.  The first session has already kicked off and the program is under way.</t>
  </si>
  <si>
    <t>Abbreviated Student Education Plans are no longer completed for
students, and therefore are no longer tracked.</t>
  </si>
  <si>
    <t>Not-Started</t>
  </si>
  <si>
    <t>Total=</t>
  </si>
  <si>
    <t>Spring 2019</t>
  </si>
  <si>
    <t>Waiting on Measure J project and funding.</t>
  </si>
  <si>
    <t>Complete. We’re in our second full Program Review cycle using eLumen for  and are implementing the comprehensive program review this cycle.  We've created program specific program reviews for relevancy. Plus we learned so much from the first cycle, we got this one out earlier and cloned it for all.</t>
  </si>
  <si>
    <t xml:space="preserve">We have expanded our offerings to all high schools within the Kern High School District and maintain regular communication with administration to increase the number of sections and variety of course offerings. </t>
  </si>
  <si>
    <t>For AY 2019-20 five (5) faculty hiring committees have been timely approved.  Bi-monthly the Academic Senate approves faculty members to hiring committees.  An active hiring committee list is housed within the Academic Senate office</t>
  </si>
  <si>
    <t>For AY 2019-20 Chapters 1 and 2 of the Board Policy Manuel was reveiwed, updated, and approved by the Board of Trustees.</t>
  </si>
  <si>
    <t>For Ay 2019-20 all standing committee charges have been reveiwed.  Eight (8) standing committees submitted updates which were approved by the Academic Senate and College Council.  Bi-monthly the Academic Senate approves faculty appointments to such committees.  An active committee mebership list is based within the Academic Senate office.</t>
  </si>
  <si>
    <t>Complete.  Veterans team has moved into the building!</t>
  </si>
  <si>
    <t>Plan for all intents and purposes is complete, using the plan to implement for all of our various new sites.</t>
  </si>
  <si>
    <t xml:space="preserve">We shifted the focus on increasing the number of apprenticeships to improving and updating all the curriculum. This requires hiring adjunct apprentice instructors and providing appropriate access to make the corrections. </t>
  </si>
  <si>
    <t>Spring 2020</t>
  </si>
  <si>
    <t xml:space="preserve">We have increased the amount of certificates by using the StarFish Completion Report. We have not been able to automate the process but are still working with IT on an automated process. </t>
  </si>
  <si>
    <t xml:space="preserve">We have increased the amount of degrees by using the StarFish Completion Report. We have not been able to automate the process but are still working with IT on an automated process. </t>
  </si>
  <si>
    <t>The Pathway Program Mapper has been successfully implemented.  The focus now is on scaling up across the system and across other segments (CSU &amp; UC).</t>
  </si>
  <si>
    <t>Ad Astra was approved in March.  Implementation in process, targeting Jan/Feb 2021 for full use.</t>
  </si>
  <si>
    <t>Plan will be posted by May 2020</t>
  </si>
  <si>
    <t xml:space="preserve">A committee has developed procedures and a plan, partners are being identified </t>
  </si>
  <si>
    <t xml:space="preserve">Will implement after the plan is created </t>
  </si>
  <si>
    <t xml:space="preserve">Services have been increased but due to COVID19 shelter in place order we have went to a virtual services. Goal will continue as in-progess. </t>
  </si>
  <si>
    <t>At the end of the Spring 2019 term, there were 14, 836 unduplicated comprehensive education plans. By the end of the Fall 2019 term, including Winter break, there were 21, 525 unduplicated  plans. The number of plans increased by 6, 689 in Starfish. This represents a 45% increase in the number of current/returning students who have an approved comprehensive education plan in their degree audit system.</t>
  </si>
  <si>
    <t>Completed</t>
  </si>
  <si>
    <t>Agriculture, Nutrition &amp; Culinary Arts: from 8.9% to 9.5% (+7 students); Arts, Humanities &amp; Communication: from 16.6% to 11.4% (-9 students); Business: from 15.4% to 11.2% (+2 students)</t>
  </si>
  <si>
    <t>Final Notes</t>
  </si>
  <si>
    <t>Spring 2021</t>
  </si>
  <si>
    <t>Used to document final notes on initiative for close of the 3year cycle</t>
  </si>
  <si>
    <t xml:space="preserve">• Office of Institutional Effectiveness developed and regularly updates a Tableau page which captures this momentum point (Tableau - 30 Units: https://public.tableau.com/profile/amber.hroch#!/vizhome/GuidedPathwaysMomentumPointsbyLCP/30UnitsFirstYear)
• All work to increase 15 units/term influences this metric. 
• One year trends for 2019 will be available at the end of the spring term.
However, there has been positive movement on this momentum point in the past year.  From fall 2017 to fall 2018 by Learning &amp; Career pathway:
-Agriculture, Nutrition &amp; Culinary Arts: from 8.9% to 9.5% (+7 students)
-Arts, Humanities &amp; Communication: from 16.6% to 11.4% (-9 students)
-Business: from 15.4% to 11.2% (+2 students)
-Education: from 10.4% to 9.9% (+14 students)
-Health Sciences: from 12.3% to 10% (+12 students)
-Industrial Technology &amp; Transportation: from 5.9% to 6.2% (+8 students)
-Personal &amp; Career Exploration: from 4.9% to 2.1% (-14 students)
-Public Safety: from 14.1% to 11% (-9 students)
-Social &amp; Behavioral Sciences: from 16.2% to 11% (+22 students)
-STEM: From 18.2% to 17% (+25 students)
STEM made the most significant progress in volume of students with 25 more students attempting 30+ units in the first year over the last.  However, Agriculture, Culinary Arts &amp; Nutrition made the most significant progress in overall percentage growth in one year. Spring 2021 Update: Pathways continued to make progress on achievement of GP momentum points.  However, factors such as the COVID-19 pandemic and the shift to online instruction for over one year likely influenced student progress on momentum point completion in a negative manner. Fall 2019 by Learning &amp; Career pathway:
-Agriculture, Nutrition &amp; Culinary Arts: 15.3% (190 students)
-Arts, Humanities &amp; Communication: 18.5% (384 students)
-Business: 16.6%  (403 students)
-Education: 12.5% (257 students)
-Health Sciences: 12.5% (758 students)
-Industrial Technology &amp; Transportation: 9.1% (275 students)
-Personal &amp; Career Exploration: 19.1% (251 students)
-Public Safety: 15.9% (409 students)
-Social &amp; Behavioral Sciences: 16% (459 students)
-STEM: 21.1% (449 students)                                                                       </t>
  </si>
  <si>
    <t xml:space="preserve">The college has not yet distinguished a method to identify and track what constitutes a "core pathway unit," making measurement of this metric not possible at this time. </t>
  </si>
  <si>
    <t>The survey was administered for Academic Year 2019-2020. Results are posted on the AIQ committee page under the April 27th, 2021 meeting supporting documents.</t>
  </si>
  <si>
    <t>We've had several discussions with instructional stakeholders and IT representatives and as a result of our experience building all of our new buildings we've learned that architects and engineers have furniture dimension best practices for labs that address the standards. We will be utilizing those standards going forward.</t>
  </si>
  <si>
    <t>Due to the pandemic, we were not able to assess this initiative. We believe that with the addition of several new buildings that have computer labs in them, in conjunction with the existing labs, we anticipate we will have enough labs to meet instructional needs.</t>
  </si>
  <si>
    <t>This is complete. We've worked with the DO IT Infrastructure team and have developed a plan for providing internet access to remote sites. Documentation is still in-progress.</t>
  </si>
  <si>
    <t>This building is scheduled for completion for May 2022 and move in scheduled for June 2022</t>
  </si>
  <si>
    <t xml:space="preserve">This is still a manual process for the technicans to evaluate. It is automated in the sense that students do not have to apply if they are on the Completion Report and an evaluator reviews their eligibility. </t>
  </si>
  <si>
    <t>Blackboard connect has been established and protocols and messages have been developed. Also, District is moving to implementation of new phone paging system, "Activate,"  which will enable connectivity of all phones, computers and Blackboard in one communication.  Curretnly, 30 new phones are  being deployed at BC  by district IT however, "Activate" sofware will not be fully implemented at BC until late 2022.</t>
  </si>
  <si>
    <t>Course was built in canvas.</t>
  </si>
  <si>
    <t>Implement eLumen for assessment</t>
  </si>
  <si>
    <t>eLumen implementation was complete 2019, and training of faculty 2019-2020. Lastly, the use of assessment within eLumen was implemented with program review.</t>
  </si>
  <si>
    <t>Still in progress.  Scope of work was expanded, and target date moved back to early 2022.</t>
  </si>
  <si>
    <t xml:space="preserve">We have hired the faculty director to develop the program for Physical Therapy Assistant. Due to COVID19 we have suspended the hiring of additional faculty until we return to normal schedule. The Process Technology program has been approved. Logistics curriculum is on schedule for Board Approval in June 2020. Will then submit the program for final approval.  The PTA degree has been approved and currently within the review cycle of CAPTE, the logistic program has been state approved and also developed CDCP certificates for Noncredit courses. </t>
  </si>
  <si>
    <t>Incomplete. COVID impacted the programs progress to shift from curriculum development to sustainability for their current students. New programs are getting evaluated for CAI Grant funding support. Hard Rock was delayed in construction.</t>
  </si>
  <si>
    <t>In progress now due to COVID</t>
  </si>
  <si>
    <t xml:space="preserve">Safety training provided every year through Flex workshops. FERPA and confidentiality training provided through new hire orientations. Lastly, additional training on FRISK and other employee related matters provided through admin council and Flex workshops. </t>
  </si>
  <si>
    <t xml:space="preserve">Planning will begin in the Fall of 2021 </t>
  </si>
  <si>
    <t>These are being implemented in the planning of our new or remodeleld buildings.  New stations installed in newly remodeled Campus Center.</t>
  </si>
  <si>
    <t>Installed new wireless ports throughout main campus building. Will continue to improve with new construction buildings as they come online.</t>
  </si>
  <si>
    <t xml:space="preserve">Remains in progress until we complete recruitment for additional job development specialists and the SW location opens. </t>
  </si>
  <si>
    <t xml:space="preserve">The new system has been implemented on about 90% of existing buildings not touched by Measure J.   The remianing builds will be implemented over the next few years.  100% of new buildings or remodled buildings will include the sysetm.  </t>
  </si>
  <si>
    <t xml:space="preserve">Delayed due to COVID: Planning will begin in the Fall of 2021 </t>
  </si>
  <si>
    <t xml:space="preserve">Delayed due to COVID: Will implement after the plan is created </t>
  </si>
  <si>
    <t>* 2021: approximately, 12 items either in progress or incomplete due to impact of COVID.</t>
  </si>
  <si>
    <t>https://ir.kccd.edu/data-directory/student-services-program-review-data/index.html 
Increased from 11% to 48% complete see KCCD program review data dashboard.</t>
  </si>
  <si>
    <t xml:space="preserve">The BC Southwest Tutoring Center opened its doors on the first day of the fall 2018 semester. To date (November 7, 2018), approximately 541 students were served. Due to COVID physical campuses were closed therefore virtual services were provided to reach all students regardless of site. NetTutor for online tutoring and Zoom for writing support. </t>
  </si>
  <si>
    <t xml:space="preserve">Professional development is very strong. Increased participation in PD workshops due to virtual format. Some has also been moved to NC courses (EDUC). Due to COVID provided expanded workshops outside of flex week to assist faculty and staff with transition to shelter in place. Increased use of technologies such as Canvas, eLumen, Starfish, and zoom. </t>
  </si>
  <si>
    <t>The migration to the new "Activate" phone paging system will be initiated by District IT after completing this task at the District Office and Porterville College.</t>
  </si>
  <si>
    <t xml:space="preserve">Inmate Scholars Faculty have been utilizing the Writing Center to assist in providing feedback on student papers, during COVID this shifted to correspondence but still takes place.  Additionally, ENGL B1AL courses have been introduced in the program to give students a stronger foundation in writing. </t>
  </si>
  <si>
    <t>Team of Rural Initiatives managers, educational advisors, counselors have identified programs: Delano-11 certificates, Arvin- 7 certificates, Wasco- 8 certificates, Job Spot- 7 certificates, McFarland-3 certificates, Shafter- 2 certificates. Programs were identified based on programs and courses already offered at those sites. Presentation of programs was made to FCDC Fall 2019. Program offerings require some fine tuning.  COMPLETE Nursing Assistant, Emergency Medical Technician, Child Development Associate Teacher, Child Development Assistant Teacher, and Communication certificates are currently offered in rural communities in addition to several Non-credit options</t>
  </si>
  <si>
    <t>Compete!</t>
  </si>
  <si>
    <t>Some work done, additional work needed.  Bridge fully online, includes tech instruction and online student tips. EDUC B55 meets this need.</t>
  </si>
  <si>
    <t xml:space="preserve">Total number of baccalaureates have nearly doubled since the program began. Though the number of graduates has remained stable the past two academic years, with the current strategies including Dual Enrollment, Early College, Rural Outreach, and Inmate Scholars Program, the number of graduates will increase even further. Currently, the case management approach to working with students and faculty in completing their educational plans and offering courses during needed semesters at needed times and within needed modality changes has been highly successful. Complete! A program manager was hired to lead the program and student success. Several new pathways with Kern High School District have been started. </t>
  </si>
  <si>
    <t xml:space="preserve">The campus hired a new Director of DSPS. Additionally, an Academic Senate Approved Accessibility taskforce is currently being developed which will pull together a collaborative team from all campus constituent groups where one goal is to create a campus-based accessibility plan. This plan will involve methods for assessing assistive technologies. Currently, the Academic Technology Department hosts a series of accessibility based workshops and also worked with the Education department to develop a series of Accessibility courses. This initiative will always be on-going as technologies advance and new faculty and staff are hired. </t>
  </si>
  <si>
    <t xml:space="preserve">The number of international F-1 Visa students
has not doubled nor does it appear with COVID-19 
the increase in fees that we will maintain the current 
number for the 2020-2021 school year.  We currently
have 53 active students and 7 pending to start in Fall 2020
with 3 more working on initial documents.  And we have
5 students graduating.  </t>
  </si>
  <si>
    <t>Incomplete due to COVID shelter in place mandates. However 2021-22 hired professional expert to assist with recruitment. 2022-23 Proposing Director of International Student Programs position within Admin reorg.</t>
  </si>
  <si>
    <t xml:space="preserve"> In-Progress in fall 2019. Allied Health is discussing the development of an introductory pathways course. The effort is being led by Jennifer Johnson, the curriculum faculty co-chair.  EDUC pathway piloted a STDV B2 focused upon the pathway. Some pathways do not appear interested in introductory pathway courses. STEM Academy (JMcgarrah) No longer focus of pathways, will not move forward with additional pathways.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</si>
</sst>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mm:ss"/>
  </numFmts>
  <fonts count="11" x14ac:knownFonts="1">
    <font>
      <sz val="11"/>
      <color theme="1"/>
      <name val="Calibri"/>
      <family val="2"/>
      <scheme val="minor"/>
    </font>
    <font>
      <b/>
      <sz val="14"/>
      <color rgb="FF333333"/>
      <name val="Arial"/>
      <family val="2"/>
    </font>
    <font>
      <b/>
      <sz val="14"/>
      <color theme="1"/>
      <name val="Calibri"/>
      <family val="2"/>
      <scheme val="minor"/>
    </font>
    <font>
      <b/>
      <sz val="14"/>
      <color theme="5" tint="0.39997558519241921"/>
      <name val="Arial"/>
      <family val="2"/>
    </font>
    <font>
      <b/>
      <sz val="16"/>
      <color theme="0"/>
      <name val="Arial"/>
      <family val="2"/>
    </font>
    <font>
      <b/>
      <u/>
      <sz val="14"/>
      <color theme="1"/>
      <name val="Calibri"/>
      <family val="2"/>
      <scheme val="minor"/>
    </font>
    <font>
      <b/>
      <sz val="14"/>
      <color theme="1"/>
      <name val="Arial"/>
      <family val="2"/>
    </font>
    <font>
      <sz val="14"/>
      <color theme="1"/>
      <name val="Calibri"/>
      <family val="2"/>
      <scheme val="minor"/>
    </font>
    <font>
      <b/>
      <strike/>
      <sz val="14"/>
      <color theme="1"/>
      <name val="Calibri"/>
      <family val="2"/>
      <scheme val="minor"/>
    </font>
    <font>
      <b/>
      <sz val="16"/>
      <name val="Arial"/>
      <family val="2"/>
    </font>
    <font>
      <sz val="8"/>
      <name val="Calibri"/>
      <family val="2"/>
      <scheme val="minor"/>
    </font>
  </fonts>
  <fills count="11">
    <fill>
      <patternFill patternType="none"/>
    </fill>
    <fill>
      <patternFill patternType="gray125"/>
    </fill>
    <fill>
      <patternFill patternType="solid">
        <fgColor rgb="FFEAEAE8"/>
        <bgColor rgb="FFEAEAE8"/>
      </patternFill>
    </fill>
    <fill>
      <patternFill patternType="solid">
        <fgColor theme="5" tint="0.39997558519241921"/>
        <bgColor indexed="64"/>
      </patternFill>
    </fill>
    <fill>
      <patternFill patternType="solid">
        <fgColor theme="5" tint="0.39997558519241921"/>
        <bgColor rgb="FFEAEAE8"/>
      </patternFill>
    </fill>
    <fill>
      <patternFill patternType="solid">
        <fgColor theme="0" tint="-0.249977111117893"/>
        <bgColor indexed="64"/>
      </patternFill>
    </fill>
    <fill>
      <patternFill patternType="solid">
        <fgColor theme="1"/>
        <bgColor indexed="64"/>
      </patternFill>
    </fill>
    <fill>
      <patternFill patternType="solid">
        <fgColor theme="1"/>
        <bgColor rgb="FFEAEAE8"/>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8">
    <border>
      <left/>
      <right/>
      <top/>
      <bottom/>
      <diagonal/>
    </border>
    <border>
      <left style="thin">
        <color rgb="FFA6A6A6"/>
      </left>
      <right style="thin">
        <color rgb="FFA6A6A6"/>
      </right>
      <top style="thin">
        <color rgb="FFA6A6A6"/>
      </top>
      <bottom style="thin">
        <color rgb="FFA6A6A6"/>
      </bottom>
      <diagonal/>
    </border>
    <border>
      <left/>
      <right/>
      <top style="thin">
        <color rgb="FFA6A6A6"/>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9">
    <xf numFmtId="0" fontId="0" fillId="0" borderId="0" xfId="0"/>
    <xf numFmtId="0" fontId="1" fillId="2" borderId="1" xfId="0" applyFont="1" applyFill="1" applyBorder="1"/>
    <xf numFmtId="0" fontId="2" fillId="0" borderId="0" xfId="0" applyFont="1" applyFill="1"/>
    <xf numFmtId="0" fontId="2" fillId="0" borderId="0" xfId="0" applyFont="1"/>
    <xf numFmtId="164" fontId="2" fillId="0" borderId="0" xfId="0" applyNumberFormat="1" applyFont="1"/>
    <xf numFmtId="0" fontId="2" fillId="0" borderId="0" xfId="0" applyFont="1" applyAlignment="1">
      <alignment wrapText="1"/>
    </xf>
    <xf numFmtId="0" fontId="1" fillId="2" borderId="0" xfId="0" applyFont="1" applyFill="1" applyBorder="1"/>
    <xf numFmtId="0" fontId="2" fillId="0" borderId="0" xfId="0" applyFont="1" applyFill="1" applyAlignment="1">
      <alignment wrapText="1"/>
    </xf>
    <xf numFmtId="49" fontId="2" fillId="0" borderId="0" xfId="0" applyNumberFormat="1" applyFont="1"/>
    <xf numFmtId="164" fontId="2" fillId="0" borderId="0" xfId="0" applyNumberFormat="1" applyFont="1" applyFill="1"/>
    <xf numFmtId="0" fontId="2" fillId="5" borderId="0" xfId="0" applyFont="1" applyFill="1" applyAlignment="1"/>
    <xf numFmtId="49" fontId="2" fillId="5" borderId="0" xfId="0" applyNumberFormat="1" applyFont="1" applyFill="1"/>
    <xf numFmtId="0" fontId="2" fillId="5" borderId="0" xfId="0" applyFont="1" applyFill="1" applyAlignment="1">
      <alignment wrapText="1"/>
    </xf>
    <xf numFmtId="49" fontId="2" fillId="0" borderId="0" xfId="0" applyNumberFormat="1" applyFont="1" applyFill="1"/>
    <xf numFmtId="49" fontId="2" fillId="0" borderId="3" xfId="0" applyNumberFormat="1" applyFont="1" applyFill="1" applyBorder="1"/>
    <xf numFmtId="49" fontId="4" fillId="7" borderId="1" xfId="0" applyNumberFormat="1" applyFont="1" applyFill="1" applyBorder="1"/>
    <xf numFmtId="0" fontId="4" fillId="7" borderId="1" xfId="0" applyFont="1" applyFill="1" applyBorder="1" applyAlignment="1">
      <alignment wrapText="1"/>
    </xf>
    <xf numFmtId="49" fontId="2" fillId="0" borderId="0" xfId="0" applyNumberFormat="1" applyFont="1" applyFill="1" applyBorder="1"/>
    <xf numFmtId="0" fontId="2" fillId="0" borderId="0" xfId="0" applyFont="1" applyFill="1" applyBorder="1" applyAlignment="1">
      <alignment wrapText="1"/>
    </xf>
    <xf numFmtId="49" fontId="2" fillId="0" borderId="4" xfId="0" applyNumberFormat="1" applyFont="1" applyFill="1" applyBorder="1"/>
    <xf numFmtId="49" fontId="4" fillId="6" borderId="1" xfId="0" applyNumberFormat="1" applyFont="1" applyFill="1" applyBorder="1"/>
    <xf numFmtId="49" fontId="3" fillId="4" borderId="0" xfId="0" applyNumberFormat="1" applyFont="1" applyFill="1" applyBorder="1"/>
    <xf numFmtId="49" fontId="2" fillId="3" borderId="0" xfId="0" applyNumberFormat="1" applyFont="1" applyFill="1" applyAlignment="1">
      <alignment horizontal="left"/>
    </xf>
    <xf numFmtId="49" fontId="2" fillId="0" borderId="0" xfId="0" applyNumberFormat="1" applyFont="1" applyFill="1" applyBorder="1" applyAlignment="1">
      <alignment horizontal="left"/>
    </xf>
    <xf numFmtId="0" fontId="2" fillId="0" borderId="0" xfId="0" applyFont="1" applyFill="1" applyAlignment="1"/>
    <xf numFmtId="49" fontId="6" fillId="3" borderId="0" xfId="0" applyNumberFormat="1" applyFont="1" applyFill="1" applyAlignment="1">
      <alignment horizontal="left"/>
    </xf>
    <xf numFmtId="49" fontId="2" fillId="5" borderId="3" xfId="0" applyNumberFormat="1" applyFont="1" applyFill="1" applyBorder="1"/>
    <xf numFmtId="0" fontId="2" fillId="5" borderId="3" xfId="0" applyFont="1" applyFill="1" applyBorder="1" applyAlignment="1"/>
    <xf numFmtId="49" fontId="2" fillId="5" borderId="0" xfId="0" applyNumberFormat="1" applyFont="1" applyFill="1" applyAlignment="1">
      <alignment horizontal="left"/>
    </xf>
    <xf numFmtId="0" fontId="2" fillId="3" borderId="0" xfId="0" applyFont="1" applyFill="1" applyAlignment="1">
      <alignment wrapText="1"/>
    </xf>
    <xf numFmtId="0" fontId="2" fillId="8" borderId="3"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3" xfId="0" applyNumberFormat="1" applyFont="1" applyFill="1" applyBorder="1" applyAlignment="1">
      <alignment horizontal="left" vertical="top"/>
    </xf>
    <xf numFmtId="49" fontId="2" fillId="0" borderId="3" xfId="0" applyNumberFormat="1" applyFont="1" applyFill="1" applyBorder="1" applyAlignment="1">
      <alignment vertical="top"/>
    </xf>
    <xf numFmtId="49" fontId="2" fillId="0" borderId="0" xfId="0" applyNumberFormat="1" applyFont="1" applyFill="1" applyAlignment="1">
      <alignment vertical="top"/>
    </xf>
    <xf numFmtId="0" fontId="2" fillId="8" borderId="0" xfId="0" applyFont="1" applyFill="1" applyAlignment="1">
      <alignment horizontal="left" vertical="top" wrapText="1"/>
    </xf>
    <xf numFmtId="0" fontId="8" fillId="0" borderId="3" xfId="0" applyFont="1" applyFill="1" applyBorder="1" applyAlignment="1">
      <alignment horizontal="left" vertical="top" wrapText="1"/>
    </xf>
    <xf numFmtId="49" fontId="2" fillId="0" borderId="4" xfId="0" applyNumberFormat="1" applyFont="1" applyFill="1" applyBorder="1" applyAlignment="1">
      <alignment horizontal="left" vertical="top"/>
    </xf>
    <xf numFmtId="0" fontId="7" fillId="0" borderId="0" xfId="0" applyFont="1"/>
    <xf numFmtId="0" fontId="2" fillId="8" borderId="5" xfId="0" applyFont="1" applyFill="1" applyBorder="1" applyAlignment="1">
      <alignment horizontal="left" vertical="top" wrapText="1"/>
    </xf>
    <xf numFmtId="49" fontId="2" fillId="8" borderId="5" xfId="0" applyNumberFormat="1" applyFont="1" applyFill="1" applyBorder="1" applyAlignment="1">
      <alignment horizontal="left" vertical="top" wrapText="1"/>
    </xf>
    <xf numFmtId="0" fontId="2" fillId="8" borderId="5" xfId="0" applyFont="1" applyFill="1" applyBorder="1" applyAlignment="1">
      <alignment vertical="top"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2" fillId="0" borderId="3" xfId="0" applyFont="1" applyBorder="1" applyAlignment="1">
      <alignment horizontal="center" vertical="center"/>
    </xf>
    <xf numFmtId="0" fontId="2" fillId="5" borderId="3" xfId="0" applyFont="1" applyFill="1" applyBorder="1" applyAlignment="1">
      <alignment horizontal="center" vertical="center" wrapText="1"/>
    </xf>
    <xf numFmtId="0" fontId="2" fillId="0" borderId="0" xfId="0" applyFont="1" applyAlignment="1">
      <alignment horizontal="center" vertical="center"/>
    </xf>
    <xf numFmtId="0" fontId="2" fillId="9" borderId="3" xfId="0" applyFont="1" applyFill="1" applyBorder="1" applyAlignment="1">
      <alignment horizontal="center" vertical="center"/>
    </xf>
    <xf numFmtId="0" fontId="4" fillId="6" borderId="0" xfId="0" applyFont="1" applyFill="1" applyAlignment="1">
      <alignment horizontal="center" vertical="center"/>
    </xf>
    <xf numFmtId="0" fontId="2" fillId="0" borderId="0" xfId="0" applyFont="1" applyAlignment="1">
      <alignment horizontal="right" wrapText="1"/>
    </xf>
    <xf numFmtId="0" fontId="2" fillId="0" borderId="0" xfId="0" applyFont="1" applyAlignment="1">
      <alignment horizontal="center" vertical="center" wrapText="1"/>
    </xf>
    <xf numFmtId="0" fontId="2" fillId="0" borderId="3" xfId="0" applyFont="1" applyBorder="1" applyAlignment="1">
      <alignment wrapText="1"/>
    </xf>
    <xf numFmtId="0" fontId="2" fillId="5" borderId="3" xfId="0" applyFont="1" applyFill="1" applyBorder="1" applyAlignment="1">
      <alignment wrapText="1"/>
    </xf>
    <xf numFmtId="0" fontId="2" fillId="0" borderId="3" xfId="0" applyFont="1" applyBorder="1" applyAlignment="1">
      <alignment horizontal="center" vertical="center" wrapText="1"/>
    </xf>
    <xf numFmtId="0" fontId="2" fillId="5" borderId="5" xfId="0" applyFont="1" applyFill="1" applyBorder="1" applyAlignment="1">
      <alignment horizontal="left" vertical="top" wrapText="1"/>
    </xf>
    <xf numFmtId="0" fontId="2" fillId="0" borderId="3" xfId="0" applyFont="1" applyBorder="1"/>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2" fillId="9" borderId="5"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vertical="center"/>
    </xf>
    <xf numFmtId="0" fontId="2" fillId="9" borderId="7"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wrapText="1"/>
    </xf>
    <xf numFmtId="0" fontId="2" fillId="3" borderId="0" xfId="0" applyFont="1" applyFill="1" applyBorder="1" applyAlignment="1">
      <alignment wrapText="1"/>
    </xf>
    <xf numFmtId="0" fontId="2" fillId="10" borderId="0" xfId="0" applyFont="1" applyFill="1" applyBorder="1" applyAlignment="1">
      <alignment wrapText="1"/>
    </xf>
    <xf numFmtId="0" fontId="2" fillId="0" borderId="0" xfId="0" applyFont="1" applyBorder="1"/>
    <xf numFmtId="164" fontId="2" fillId="0" borderId="0" xfId="0" applyNumberFormat="1" applyFont="1" applyBorder="1"/>
    <xf numFmtId="49" fontId="2" fillId="5" borderId="0" xfId="0" applyNumberFormat="1" applyFont="1" applyFill="1" applyBorder="1"/>
    <xf numFmtId="0" fontId="2" fillId="5" borderId="0" xfId="0" applyFont="1" applyFill="1" applyBorder="1" applyAlignment="1"/>
    <xf numFmtId="0" fontId="2" fillId="10" borderId="0"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2" fillId="10" borderId="3" xfId="0" applyFont="1" applyFill="1" applyBorder="1" applyAlignment="1">
      <alignment wrapText="1"/>
    </xf>
    <xf numFmtId="0" fontId="2" fillId="10" borderId="6"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0" borderId="0" xfId="0" applyFont="1" applyAlignment="1"/>
    <xf numFmtId="0" fontId="2" fillId="10"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1" fillId="3" borderId="2" xfId="0" applyFont="1" applyFill="1" applyBorder="1" applyAlignment="1">
      <alignment horizontal="center"/>
    </xf>
    <xf numFmtId="0" fontId="6" fillId="3" borderId="0" xfId="0" applyFont="1" applyFill="1" applyAlignment="1">
      <alignment horizontal="center"/>
    </xf>
    <xf numFmtId="0" fontId="6" fillId="3" borderId="0" xfId="0" applyFont="1" applyFill="1" applyBorder="1" applyAlignment="1">
      <alignment horizontal="center"/>
    </xf>
    <xf numFmtId="0" fontId="2" fillId="10"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Strategic</a:t>
            </a:r>
            <a:r>
              <a:rPr lang="en-US" baseline="0"/>
              <a:t> Directions Reort - 2018-2021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'Spring 2021'!$M$86</c:f>
              <c:strCache>
                <c:ptCount val="1"/>
                <c:pt idx="0">
                  <c:v>Spring 2019</c:v>
                </c:pt>
              </c:strCache>
            </c:strRef>
          </c:tx>
          <c:spPr>
            <a:solidFill>
              <a:schemeClr val="accent1"/>
            </a:solidFill>
            <a:ln>
              <a:noFill/>
            </a:ln>
            <a:effectLst/>
          </c:spPr>
          <c:invertIfNegative val="0"/>
          <c:cat>
            <c:strRef>
              <c:f>'Spring 2021'!$L$87:$L$89</c:f>
              <c:strCache>
                <c:ptCount val="3"/>
                <c:pt idx="0">
                  <c:v>Not-Started</c:v>
                </c:pt>
                <c:pt idx="1">
                  <c:v>In-Progress</c:v>
                </c:pt>
                <c:pt idx="2">
                  <c:v>Complete!</c:v>
                </c:pt>
              </c:strCache>
            </c:strRef>
          </c:cat>
          <c:val>
            <c:numRef>
              <c:f>'Spring 2021'!$M$87:$M$89</c:f>
              <c:numCache>
                <c:formatCode>General</c:formatCode>
                <c:ptCount val="3"/>
                <c:pt idx="0">
                  <c:v>10</c:v>
                </c:pt>
                <c:pt idx="1">
                  <c:v>42</c:v>
                </c:pt>
                <c:pt idx="2">
                  <c:v>12</c:v>
                </c:pt>
              </c:numCache>
            </c:numRef>
          </c:val>
          <c:extLst>
            <c:ext xmlns:c16="http://schemas.microsoft.com/office/drawing/2014/chart" uri="{C3380CC4-5D6E-409C-BE32-E72D297353CC}">
              <c16:uniqueId val="{00000000-CD39-48F2-A4A0-CE3F11AE8992}"/>
            </c:ext>
          </c:extLst>
        </c:ser>
        <c:ser>
          <c:idx val="1"/>
          <c:order val="1"/>
          <c:tx>
            <c:strRef>
              <c:f>'Spring 2021'!$N$86</c:f>
              <c:strCache>
                <c:ptCount val="1"/>
                <c:pt idx="0">
                  <c:v>Spring 2020</c:v>
                </c:pt>
              </c:strCache>
            </c:strRef>
          </c:tx>
          <c:spPr>
            <a:solidFill>
              <a:schemeClr val="accent2"/>
            </a:solidFill>
            <a:ln>
              <a:noFill/>
            </a:ln>
            <a:effectLst/>
          </c:spPr>
          <c:invertIfNegative val="0"/>
          <c:cat>
            <c:strRef>
              <c:f>'Spring 2021'!$L$87:$L$89</c:f>
              <c:strCache>
                <c:ptCount val="3"/>
                <c:pt idx="0">
                  <c:v>Not-Started</c:v>
                </c:pt>
                <c:pt idx="1">
                  <c:v>In-Progress</c:v>
                </c:pt>
                <c:pt idx="2">
                  <c:v>Complete!</c:v>
                </c:pt>
              </c:strCache>
            </c:strRef>
          </c:cat>
          <c:val>
            <c:numRef>
              <c:f>'Spring 2021'!$N$87:$N$89</c:f>
              <c:numCache>
                <c:formatCode>General</c:formatCode>
                <c:ptCount val="3"/>
                <c:pt idx="0">
                  <c:v>7</c:v>
                </c:pt>
                <c:pt idx="1">
                  <c:v>35</c:v>
                </c:pt>
                <c:pt idx="2">
                  <c:v>22</c:v>
                </c:pt>
              </c:numCache>
            </c:numRef>
          </c:val>
          <c:extLst>
            <c:ext xmlns:c16="http://schemas.microsoft.com/office/drawing/2014/chart" uri="{C3380CC4-5D6E-409C-BE32-E72D297353CC}">
              <c16:uniqueId val="{00000001-CD39-48F2-A4A0-CE3F11AE8992}"/>
            </c:ext>
          </c:extLst>
        </c:ser>
        <c:ser>
          <c:idx val="2"/>
          <c:order val="2"/>
          <c:tx>
            <c:strRef>
              <c:f>'Spring 2021'!$O$86</c:f>
              <c:strCache>
                <c:ptCount val="1"/>
                <c:pt idx="0">
                  <c:v>Spring 2021</c:v>
                </c:pt>
              </c:strCache>
            </c:strRef>
          </c:tx>
          <c:spPr>
            <a:solidFill>
              <a:schemeClr val="accent3"/>
            </a:solidFill>
            <a:ln>
              <a:noFill/>
            </a:ln>
            <a:effectLst/>
          </c:spPr>
          <c:invertIfNegative val="0"/>
          <c:cat>
            <c:strRef>
              <c:f>'Spring 2021'!$L$87:$L$89</c:f>
              <c:strCache>
                <c:ptCount val="3"/>
                <c:pt idx="0">
                  <c:v>Not-Started</c:v>
                </c:pt>
                <c:pt idx="1">
                  <c:v>In-Progress</c:v>
                </c:pt>
                <c:pt idx="2">
                  <c:v>Complete!</c:v>
                </c:pt>
              </c:strCache>
            </c:strRef>
          </c:cat>
          <c:val>
            <c:numRef>
              <c:f>'Spring 2021'!$O$87:$O$89</c:f>
              <c:numCache>
                <c:formatCode>General</c:formatCode>
                <c:ptCount val="3"/>
                <c:pt idx="0">
                  <c:v>2</c:v>
                </c:pt>
                <c:pt idx="1">
                  <c:v>15</c:v>
                </c:pt>
                <c:pt idx="2">
                  <c:v>47</c:v>
                </c:pt>
              </c:numCache>
            </c:numRef>
          </c:val>
          <c:extLst>
            <c:ext xmlns:c16="http://schemas.microsoft.com/office/drawing/2014/chart" uri="{C3380CC4-5D6E-409C-BE32-E72D297353CC}">
              <c16:uniqueId val="{00000002-CD39-48F2-A4A0-CE3F11AE8992}"/>
            </c:ext>
          </c:extLst>
        </c:ser>
        <c:dLbls>
          <c:showLegendKey val="0"/>
          <c:showVal val="0"/>
          <c:showCatName val="0"/>
          <c:showSerName val="0"/>
          <c:showPercent val="0"/>
          <c:showBubbleSize val="0"/>
        </c:dLbls>
        <c:gapWidth val="219"/>
        <c:overlap val="-27"/>
        <c:axId val="723298239"/>
        <c:axId val="725712351"/>
      </c:barChart>
      <c:catAx>
        <c:axId val="723298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712351"/>
        <c:crosses val="autoZero"/>
        <c:auto val="1"/>
        <c:lblAlgn val="ctr"/>
        <c:lblOffset val="100"/>
        <c:noMultiLvlLbl val="0"/>
      </c:catAx>
      <c:valAx>
        <c:axId val="725712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29823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234724</xdr:colOff>
      <xdr:row>84</xdr:row>
      <xdr:rowOff>227919</xdr:rowOff>
    </xdr:from>
    <xdr:to>
      <xdr:col>16</xdr:col>
      <xdr:colOff>1238251</xdr:colOff>
      <xdr:row>106</xdr:row>
      <xdr:rowOff>227919</xdr:rowOff>
    </xdr:to>
    <xdr:graphicFrame macro="">
      <xdr:nvGraphicFramePr>
        <xdr:cNvPr id="4" name="Chart 3">
          <a:extLst>
            <a:ext uri="{FF2B5EF4-FFF2-40B4-BE49-F238E27FC236}">
              <a16:creationId xmlns:a16="http://schemas.microsoft.com/office/drawing/2014/main" id="{2AB5265D-46F0-41F2-A368-D1464ECB0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tabSelected="1" topLeftCell="N1" zoomScaleNormal="100" workbookViewId="0">
      <selection activeCell="M91" sqref="M91"/>
    </sheetView>
  </sheetViews>
  <sheetFormatPr defaultColWidth="8.85546875" defaultRowHeight="18.75" x14ac:dyDescent="0.3"/>
  <cols>
    <col min="1" max="9" width="0" style="3" hidden="1" customWidth="1"/>
    <col min="10" max="10" width="9.7109375" style="8" customWidth="1"/>
    <col min="11" max="11" width="13.7109375" style="8" hidden="1" customWidth="1"/>
    <col min="12" max="12" width="44.85546875" style="5" customWidth="1"/>
    <col min="13" max="14" width="31.7109375" style="5" customWidth="1"/>
    <col min="15" max="15" width="34.28515625" style="5" customWidth="1"/>
    <col min="16" max="16" width="83.42578125" style="5" customWidth="1"/>
    <col min="17" max="17" width="30.28515625" style="49" customWidth="1"/>
    <col min="18" max="18" width="49.140625" style="7" customWidth="1"/>
    <col min="19" max="19" width="22.7109375" style="2" customWidth="1"/>
    <col min="20" max="20" width="15.7109375" style="3" customWidth="1"/>
    <col min="21" max="16384" width="8.85546875" style="3"/>
  </cols>
  <sheetData>
    <row r="1" spans="1:21" ht="20.25" x14ac:dyDescent="0.3">
      <c r="A1" s="1"/>
      <c r="B1" s="1"/>
      <c r="C1" s="1"/>
      <c r="D1" s="1"/>
      <c r="E1" s="1"/>
      <c r="F1" s="1"/>
      <c r="G1" s="1"/>
      <c r="H1" s="1"/>
      <c r="I1" s="1"/>
      <c r="J1" s="20" t="s">
        <v>0</v>
      </c>
      <c r="K1" s="15" t="s">
        <v>1</v>
      </c>
      <c r="L1" s="16" t="s">
        <v>2</v>
      </c>
      <c r="M1" s="16" t="s">
        <v>3</v>
      </c>
      <c r="N1" s="16" t="s">
        <v>4</v>
      </c>
      <c r="O1" s="16" t="s">
        <v>5</v>
      </c>
      <c r="P1" s="16" t="s">
        <v>311</v>
      </c>
      <c r="Q1" s="51" t="s">
        <v>319</v>
      </c>
      <c r="R1" s="77" t="s">
        <v>362</v>
      </c>
      <c r="S1" s="59"/>
    </row>
    <row r="2" spans="1:21" x14ac:dyDescent="0.3">
      <c r="A2" s="6"/>
      <c r="B2" s="6"/>
      <c r="C2" s="6"/>
      <c r="D2" s="6"/>
      <c r="E2" s="6"/>
      <c r="F2" s="6"/>
      <c r="G2" s="6"/>
      <c r="H2" s="6"/>
      <c r="I2" s="6"/>
      <c r="J2" s="21"/>
      <c r="K2" s="85" t="s">
        <v>6</v>
      </c>
      <c r="L2" s="85"/>
      <c r="M2" s="85"/>
      <c r="N2" s="85"/>
      <c r="O2" s="85"/>
      <c r="P2" s="29"/>
      <c r="Q2" s="45"/>
      <c r="R2" s="88" t="s">
        <v>364</v>
      </c>
      <c r="S2" s="60"/>
    </row>
    <row r="3" spans="1:21" x14ac:dyDescent="0.3">
      <c r="C3" s="4"/>
      <c r="D3" s="4"/>
      <c r="J3" s="11"/>
      <c r="K3" s="10" t="s">
        <v>7</v>
      </c>
      <c r="L3" s="10" t="s">
        <v>7</v>
      </c>
      <c r="M3" s="10"/>
      <c r="N3" s="10"/>
      <c r="O3" s="10"/>
      <c r="P3" s="12"/>
      <c r="Q3" s="46"/>
      <c r="R3" s="88"/>
      <c r="S3" s="60"/>
    </row>
    <row r="4" spans="1:21" ht="131.25" x14ac:dyDescent="0.3">
      <c r="A4" s="3">
        <v>6653752491</v>
      </c>
      <c r="B4" s="3">
        <v>164727725</v>
      </c>
      <c r="C4" s="4">
        <v>43125.673506944448</v>
      </c>
      <c r="D4" s="4">
        <v>43125.674583333333</v>
      </c>
      <c r="E4" s="3" t="s">
        <v>8</v>
      </c>
      <c r="J4" s="35">
        <v>1.1000000000000001</v>
      </c>
      <c r="K4" s="14" t="s">
        <v>9</v>
      </c>
      <c r="L4" s="32" t="s">
        <v>10</v>
      </c>
      <c r="M4" s="32" t="s">
        <v>11</v>
      </c>
      <c r="N4" s="32" t="s">
        <v>288</v>
      </c>
      <c r="O4" s="32" t="s">
        <v>12</v>
      </c>
      <c r="P4" s="33" t="s">
        <v>402</v>
      </c>
      <c r="Q4" s="61" t="s">
        <v>320</v>
      </c>
      <c r="R4" s="80" t="s">
        <v>320</v>
      </c>
      <c r="T4" s="47" t="s">
        <v>322</v>
      </c>
      <c r="U4" s="58">
        <f>COUNTIF(Q4:Q83, "Not Started")</f>
        <v>2</v>
      </c>
    </row>
    <row r="5" spans="1:21" ht="56.25" x14ac:dyDescent="0.3">
      <c r="C5" s="4"/>
      <c r="D5" s="4"/>
      <c r="J5" s="35" t="s">
        <v>13</v>
      </c>
      <c r="K5" s="14" t="s">
        <v>14</v>
      </c>
      <c r="L5" s="32" t="s">
        <v>15</v>
      </c>
      <c r="M5" s="32" t="s">
        <v>16</v>
      </c>
      <c r="N5" s="32" t="s">
        <v>17</v>
      </c>
      <c r="O5" s="32" t="s">
        <v>18</v>
      </c>
      <c r="P5" s="33" t="s">
        <v>354</v>
      </c>
      <c r="Q5" s="61" t="s">
        <v>321</v>
      </c>
      <c r="R5" s="78" t="s">
        <v>377</v>
      </c>
      <c r="T5" s="47" t="s">
        <v>321</v>
      </c>
      <c r="U5" s="58">
        <f>COUNTIF(Q4:Q83, "In-Progress")</f>
        <v>15</v>
      </c>
    </row>
    <row r="6" spans="1:21" ht="168.75" x14ac:dyDescent="0.3">
      <c r="A6" s="3">
        <v>6653749994</v>
      </c>
      <c r="B6" s="3">
        <v>164727725</v>
      </c>
      <c r="C6" s="4">
        <v>43125.6721875</v>
      </c>
      <c r="D6" s="4">
        <v>43125.673379629632</v>
      </c>
      <c r="E6" s="3" t="s">
        <v>8</v>
      </c>
      <c r="J6" s="35">
        <v>1.3</v>
      </c>
      <c r="K6" s="14">
        <v>1.3</v>
      </c>
      <c r="L6" s="32" t="s">
        <v>19</v>
      </c>
      <c r="M6" s="32" t="s">
        <v>289</v>
      </c>
      <c r="N6" s="32" t="s">
        <v>20</v>
      </c>
      <c r="O6" s="32" t="s">
        <v>21</v>
      </c>
      <c r="P6" s="33" t="s">
        <v>378</v>
      </c>
      <c r="Q6" s="61" t="s">
        <v>320</v>
      </c>
      <c r="R6" s="76" t="s">
        <v>320</v>
      </c>
      <c r="T6" s="47" t="s">
        <v>360</v>
      </c>
      <c r="U6" s="58">
        <f>COUNTIF(Q4:Q83, "Complete!")</f>
        <v>47</v>
      </c>
    </row>
    <row r="7" spans="1:21" ht="75" x14ac:dyDescent="0.3">
      <c r="C7" s="4"/>
      <c r="D7" s="4"/>
      <c r="J7" s="35" t="s">
        <v>281</v>
      </c>
      <c r="K7" s="14" t="s">
        <v>22</v>
      </c>
      <c r="L7" s="32" t="s">
        <v>23</v>
      </c>
      <c r="M7" s="32" t="s">
        <v>24</v>
      </c>
      <c r="N7" s="32" t="s">
        <v>323</v>
      </c>
      <c r="O7" s="32" t="s">
        <v>25</v>
      </c>
      <c r="P7" s="33" t="s">
        <v>333</v>
      </c>
      <c r="Q7" s="61" t="s">
        <v>320</v>
      </c>
      <c r="R7" s="76" t="s">
        <v>320</v>
      </c>
    </row>
    <row r="8" spans="1:21" ht="150" x14ac:dyDescent="0.3">
      <c r="C8" s="4"/>
      <c r="D8" s="4"/>
      <c r="J8" s="35" t="s">
        <v>282</v>
      </c>
      <c r="K8" s="14"/>
      <c r="L8" s="32" t="s">
        <v>26</v>
      </c>
      <c r="M8" s="32" t="s">
        <v>27</v>
      </c>
      <c r="N8" s="32" t="s">
        <v>323</v>
      </c>
      <c r="O8" s="32" t="s">
        <v>28</v>
      </c>
      <c r="P8" s="33" t="s">
        <v>334</v>
      </c>
      <c r="Q8" s="61" t="s">
        <v>320</v>
      </c>
      <c r="R8" s="76" t="s">
        <v>320</v>
      </c>
    </row>
    <row r="9" spans="1:21" ht="187.5" x14ac:dyDescent="0.3">
      <c r="C9" s="4"/>
      <c r="D9" s="4"/>
      <c r="J9" s="35" t="s">
        <v>283</v>
      </c>
      <c r="K9" s="14" t="s">
        <v>29</v>
      </c>
      <c r="L9" s="32" t="s">
        <v>30</v>
      </c>
      <c r="M9" s="32" t="s">
        <v>31</v>
      </c>
      <c r="N9" s="32" t="s">
        <v>32</v>
      </c>
      <c r="O9" s="32" t="s">
        <v>290</v>
      </c>
      <c r="P9" s="33" t="s">
        <v>395</v>
      </c>
      <c r="Q9" s="61" t="s">
        <v>320</v>
      </c>
      <c r="R9" s="83" t="s">
        <v>396</v>
      </c>
    </row>
    <row r="10" spans="1:21" ht="131.25" x14ac:dyDescent="0.3">
      <c r="C10" s="4"/>
      <c r="D10" s="4"/>
      <c r="J10" s="35" t="s">
        <v>36</v>
      </c>
      <c r="K10" s="14"/>
      <c r="L10" s="32" t="s">
        <v>33</v>
      </c>
      <c r="M10" s="32" t="s">
        <v>291</v>
      </c>
      <c r="N10" s="32" t="s">
        <v>20</v>
      </c>
      <c r="O10" s="32" t="s">
        <v>34</v>
      </c>
      <c r="P10" s="33" t="s">
        <v>349</v>
      </c>
      <c r="Q10" s="61" t="s">
        <v>321</v>
      </c>
      <c r="R10" s="78" t="s">
        <v>379</v>
      </c>
    </row>
    <row r="11" spans="1:21" ht="56.25" x14ac:dyDescent="0.3">
      <c r="C11" s="4"/>
      <c r="D11" s="4"/>
      <c r="J11" s="35" t="s">
        <v>284</v>
      </c>
      <c r="K11" s="14"/>
      <c r="L11" s="32" t="s">
        <v>375</v>
      </c>
      <c r="M11" s="32" t="s">
        <v>279</v>
      </c>
      <c r="N11" s="32" t="s">
        <v>17</v>
      </c>
      <c r="O11" s="32" t="s">
        <v>280</v>
      </c>
      <c r="P11" s="33" t="s">
        <v>376</v>
      </c>
      <c r="Q11" s="50" t="s">
        <v>320</v>
      </c>
      <c r="R11" s="76" t="s">
        <v>320</v>
      </c>
    </row>
    <row r="12" spans="1:21" x14ac:dyDescent="0.3">
      <c r="C12" s="4"/>
      <c r="D12" s="4"/>
      <c r="J12" s="11"/>
      <c r="K12" s="24" t="s">
        <v>35</v>
      </c>
      <c r="L12" s="10" t="s">
        <v>35</v>
      </c>
      <c r="M12" s="10"/>
      <c r="N12" s="10"/>
      <c r="O12" s="10"/>
      <c r="P12" s="12"/>
      <c r="Q12" s="67"/>
      <c r="R12" s="75"/>
    </row>
    <row r="13" spans="1:21" ht="225" x14ac:dyDescent="0.3">
      <c r="A13" s="3">
        <v>6653725836</v>
      </c>
      <c r="B13" s="3">
        <v>164727725</v>
      </c>
      <c r="C13" s="4">
        <v>43125.660324074073</v>
      </c>
      <c r="D13" s="4">
        <v>43125.662164351852</v>
      </c>
      <c r="E13" s="3" t="s">
        <v>8</v>
      </c>
      <c r="J13" s="35" t="s">
        <v>285</v>
      </c>
      <c r="K13" s="14" t="s">
        <v>37</v>
      </c>
      <c r="L13" s="32" t="s">
        <v>38</v>
      </c>
      <c r="M13" s="32" t="s">
        <v>39</v>
      </c>
      <c r="N13" s="32" t="s">
        <v>40</v>
      </c>
      <c r="O13" s="32" t="s">
        <v>41</v>
      </c>
      <c r="P13" s="42" t="s">
        <v>314</v>
      </c>
      <c r="Q13" s="50" t="s">
        <v>320</v>
      </c>
      <c r="R13" s="76" t="s">
        <v>320</v>
      </c>
    </row>
    <row r="14" spans="1:21" ht="75" x14ac:dyDescent="0.3">
      <c r="C14" s="4"/>
      <c r="D14" s="4"/>
      <c r="J14" s="35" t="s">
        <v>48</v>
      </c>
      <c r="K14" s="14" t="s">
        <v>42</v>
      </c>
      <c r="L14" s="32" t="s">
        <v>43</v>
      </c>
      <c r="M14" s="32" t="s">
        <v>44</v>
      </c>
      <c r="N14" s="32" t="s">
        <v>17</v>
      </c>
      <c r="O14" s="32" t="s">
        <v>45</v>
      </c>
      <c r="P14" s="42" t="s">
        <v>397</v>
      </c>
      <c r="Q14" s="50" t="s">
        <v>320</v>
      </c>
      <c r="R14" s="83" t="s">
        <v>320</v>
      </c>
    </row>
    <row r="15" spans="1:21" ht="93.75" x14ac:dyDescent="0.3">
      <c r="C15" s="4"/>
      <c r="D15" s="4"/>
      <c r="J15" s="35" t="s">
        <v>52</v>
      </c>
      <c r="K15" s="14" t="s">
        <v>46</v>
      </c>
      <c r="L15" s="32" t="s">
        <v>47</v>
      </c>
      <c r="M15" s="32" t="s">
        <v>292</v>
      </c>
      <c r="N15" s="32" t="s">
        <v>40</v>
      </c>
      <c r="O15" s="32" t="s">
        <v>293</v>
      </c>
      <c r="P15" s="42" t="s">
        <v>394</v>
      </c>
      <c r="Q15" s="50" t="s">
        <v>320</v>
      </c>
      <c r="R15" s="82" t="s">
        <v>320</v>
      </c>
    </row>
    <row r="16" spans="1:21" s="2" customFormat="1" ht="168.75" x14ac:dyDescent="0.3">
      <c r="C16" s="9"/>
      <c r="D16" s="9"/>
      <c r="J16" s="35" t="s">
        <v>54</v>
      </c>
      <c r="K16" s="14" t="s">
        <v>49</v>
      </c>
      <c r="L16" s="32" t="s">
        <v>50</v>
      </c>
      <c r="M16" s="32" t="s">
        <v>51</v>
      </c>
      <c r="N16" s="32" t="s">
        <v>40</v>
      </c>
      <c r="O16" s="32" t="s">
        <v>294</v>
      </c>
      <c r="P16" s="42" t="s">
        <v>315</v>
      </c>
      <c r="Q16" s="61" t="s">
        <v>320</v>
      </c>
      <c r="R16" s="76" t="s">
        <v>320</v>
      </c>
    </row>
    <row r="17" spans="1:18" s="2" customFormat="1" ht="168.75" x14ac:dyDescent="0.3">
      <c r="C17" s="9"/>
      <c r="D17" s="9"/>
      <c r="J17" s="35" t="s">
        <v>286</v>
      </c>
      <c r="K17" s="14"/>
      <c r="L17" s="32" t="s">
        <v>53</v>
      </c>
      <c r="M17" s="32" t="s">
        <v>51</v>
      </c>
      <c r="N17" s="32" t="s">
        <v>40</v>
      </c>
      <c r="O17" s="32" t="s">
        <v>295</v>
      </c>
      <c r="P17" s="42" t="s">
        <v>391</v>
      </c>
      <c r="Q17" s="61" t="s">
        <v>320</v>
      </c>
      <c r="R17" s="84" t="s">
        <v>320</v>
      </c>
    </row>
    <row r="18" spans="1:18" ht="150" x14ac:dyDescent="0.3">
      <c r="J18" s="35" t="s">
        <v>287</v>
      </c>
      <c r="K18" s="14" t="s">
        <v>55</v>
      </c>
      <c r="L18" s="32" t="s">
        <v>56</v>
      </c>
      <c r="M18" s="32" t="s">
        <v>57</v>
      </c>
      <c r="N18" s="32" t="s">
        <v>58</v>
      </c>
      <c r="O18" s="32"/>
      <c r="P18" s="42" t="s">
        <v>344</v>
      </c>
      <c r="Q18" s="50" t="s">
        <v>320</v>
      </c>
      <c r="R18" s="82" t="s">
        <v>320</v>
      </c>
    </row>
    <row r="19" spans="1:18" x14ac:dyDescent="0.3">
      <c r="J19" s="13"/>
      <c r="K19" s="13"/>
      <c r="L19" s="7"/>
      <c r="M19" s="7"/>
      <c r="N19" s="7"/>
      <c r="O19" s="7"/>
      <c r="Q19" s="64"/>
      <c r="R19" s="70"/>
    </row>
    <row r="20" spans="1:18" x14ac:dyDescent="0.3">
      <c r="C20" s="4"/>
      <c r="D20" s="4"/>
      <c r="J20" s="25"/>
      <c r="K20" s="86" t="s">
        <v>59</v>
      </c>
      <c r="L20" s="86"/>
      <c r="M20" s="86"/>
      <c r="N20" s="86"/>
      <c r="O20" s="86"/>
      <c r="P20" s="29"/>
      <c r="Q20" s="66"/>
      <c r="R20" s="75"/>
    </row>
    <row r="21" spans="1:18" x14ac:dyDescent="0.3">
      <c r="C21" s="4"/>
      <c r="D21" s="4"/>
      <c r="J21" s="11"/>
      <c r="K21" s="10" t="s">
        <v>60</v>
      </c>
      <c r="L21" s="10" t="s">
        <v>60</v>
      </c>
      <c r="M21" s="10"/>
      <c r="N21" s="10"/>
      <c r="O21" s="10"/>
      <c r="P21" s="12"/>
      <c r="Q21" s="67"/>
      <c r="R21" s="75"/>
    </row>
    <row r="22" spans="1:18" s="2" customFormat="1" ht="75" x14ac:dyDescent="0.3">
      <c r="C22" s="9"/>
      <c r="D22" s="9"/>
      <c r="J22" s="35" t="s">
        <v>61</v>
      </c>
      <c r="K22" s="14" t="s">
        <v>62</v>
      </c>
      <c r="L22" s="32" t="s">
        <v>63</v>
      </c>
      <c r="M22" s="32" t="s">
        <v>64</v>
      </c>
      <c r="N22" s="32" t="s">
        <v>312</v>
      </c>
      <c r="O22" s="32" t="s">
        <v>313</v>
      </c>
      <c r="P22" s="42" t="s">
        <v>343</v>
      </c>
      <c r="Q22" s="50" t="s">
        <v>320</v>
      </c>
      <c r="R22" s="76" t="s">
        <v>320</v>
      </c>
    </row>
    <row r="23" spans="1:18" ht="150" x14ac:dyDescent="0.3">
      <c r="C23" s="4"/>
      <c r="D23" s="4"/>
      <c r="J23" s="35" t="s">
        <v>65</v>
      </c>
      <c r="K23" s="14" t="s">
        <v>66</v>
      </c>
      <c r="L23" s="32" t="s">
        <v>67</v>
      </c>
      <c r="M23" s="32" t="s">
        <v>68</v>
      </c>
      <c r="N23" s="32" t="s">
        <v>296</v>
      </c>
      <c r="O23" s="32" t="s">
        <v>297</v>
      </c>
      <c r="P23" s="42" t="s">
        <v>400</v>
      </c>
      <c r="Q23" s="61" t="s">
        <v>321</v>
      </c>
      <c r="R23" s="78" t="s">
        <v>401</v>
      </c>
    </row>
    <row r="24" spans="1:18" ht="131.25" x14ac:dyDescent="0.3">
      <c r="C24" s="4"/>
      <c r="D24" s="4"/>
      <c r="J24" s="35" t="s">
        <v>69</v>
      </c>
      <c r="K24" s="14" t="s">
        <v>70</v>
      </c>
      <c r="L24" s="32" t="s">
        <v>71</v>
      </c>
      <c r="M24" s="32" t="s">
        <v>72</v>
      </c>
      <c r="N24" s="32" t="s">
        <v>298</v>
      </c>
      <c r="O24" s="32" t="s">
        <v>299</v>
      </c>
      <c r="P24" s="42" t="s">
        <v>332</v>
      </c>
      <c r="Q24" s="61" t="s">
        <v>320</v>
      </c>
      <c r="R24" s="76" t="s">
        <v>320</v>
      </c>
    </row>
    <row r="25" spans="1:18" s="2" customFormat="1" ht="56.25" x14ac:dyDescent="0.3">
      <c r="C25" s="9"/>
      <c r="D25" s="9"/>
      <c r="J25" s="35" t="s">
        <v>9</v>
      </c>
      <c r="K25" s="14" t="s">
        <v>73</v>
      </c>
      <c r="L25" s="32" t="s">
        <v>74</v>
      </c>
      <c r="M25" s="32" t="s">
        <v>75</v>
      </c>
      <c r="N25" s="32" t="s">
        <v>76</v>
      </c>
      <c r="O25" s="32" t="s">
        <v>7</v>
      </c>
      <c r="P25" s="42" t="s">
        <v>318</v>
      </c>
      <c r="Q25" s="61" t="s">
        <v>320</v>
      </c>
      <c r="R25" s="76" t="s">
        <v>320</v>
      </c>
    </row>
    <row r="26" spans="1:18" s="2" customFormat="1" ht="93.75" x14ac:dyDescent="0.3">
      <c r="C26" s="9"/>
      <c r="D26" s="9"/>
      <c r="J26" s="35" t="s">
        <v>77</v>
      </c>
      <c r="K26" s="14"/>
      <c r="L26" s="32" t="s">
        <v>78</v>
      </c>
      <c r="M26" s="32" t="s">
        <v>79</v>
      </c>
      <c r="N26" s="32" t="s">
        <v>80</v>
      </c>
      <c r="O26" s="32" t="s">
        <v>81</v>
      </c>
      <c r="P26" s="42" t="s">
        <v>390</v>
      </c>
      <c r="Q26" s="61" t="s">
        <v>320</v>
      </c>
      <c r="R26" s="82" t="s">
        <v>320</v>
      </c>
    </row>
    <row r="27" spans="1:18" s="2" customFormat="1" ht="93.75" x14ac:dyDescent="0.3">
      <c r="C27" s="9"/>
      <c r="D27" s="9"/>
      <c r="J27" s="35" t="s">
        <v>82</v>
      </c>
      <c r="K27" s="14"/>
      <c r="L27" s="32" t="s">
        <v>83</v>
      </c>
      <c r="M27" s="32" t="s">
        <v>79</v>
      </c>
      <c r="N27" s="32" t="s">
        <v>80</v>
      </c>
      <c r="O27" s="32" t="s">
        <v>81</v>
      </c>
      <c r="P27" s="33" t="s">
        <v>337</v>
      </c>
      <c r="Q27" s="50" t="s">
        <v>320</v>
      </c>
      <c r="R27" s="76" t="s">
        <v>320</v>
      </c>
    </row>
    <row r="28" spans="1:18" x14ac:dyDescent="0.3">
      <c r="A28" s="71"/>
      <c r="B28" s="71"/>
      <c r="C28" s="72"/>
      <c r="D28" s="72"/>
      <c r="E28" s="71"/>
      <c r="F28" s="71"/>
      <c r="G28" s="71"/>
      <c r="H28" s="71"/>
      <c r="I28" s="71"/>
      <c r="J28" s="73"/>
      <c r="K28" s="74" t="s">
        <v>85</v>
      </c>
      <c r="L28" s="74" t="s">
        <v>85</v>
      </c>
      <c r="M28" s="74"/>
      <c r="N28" s="74"/>
      <c r="O28" s="74"/>
      <c r="P28" s="68"/>
      <c r="Q28" s="68"/>
      <c r="R28" s="70"/>
    </row>
    <row r="29" spans="1:18" s="2" customFormat="1" ht="409.5" x14ac:dyDescent="0.3">
      <c r="C29" s="9"/>
      <c r="D29" s="9"/>
      <c r="J29" s="35" t="s">
        <v>84</v>
      </c>
      <c r="K29" s="14" t="s">
        <v>86</v>
      </c>
      <c r="L29" s="32" t="s">
        <v>87</v>
      </c>
      <c r="M29" s="32" t="s">
        <v>300</v>
      </c>
      <c r="N29" s="32" t="s">
        <v>88</v>
      </c>
      <c r="O29" s="32" t="s">
        <v>91</v>
      </c>
      <c r="P29" s="33" t="s">
        <v>326</v>
      </c>
      <c r="Q29" s="50" t="s">
        <v>320</v>
      </c>
      <c r="R29" s="76" t="s">
        <v>320</v>
      </c>
    </row>
    <row r="30" spans="1:18" s="2" customFormat="1" ht="409.5" x14ac:dyDescent="0.3">
      <c r="C30" s="9"/>
      <c r="D30" s="9"/>
      <c r="J30" s="35" t="s">
        <v>86</v>
      </c>
      <c r="K30" s="14" t="s">
        <v>89</v>
      </c>
      <c r="L30" s="32" t="s">
        <v>90</v>
      </c>
      <c r="M30" s="32" t="s">
        <v>300</v>
      </c>
      <c r="N30" s="32" t="s">
        <v>88</v>
      </c>
      <c r="O30" s="32" t="s">
        <v>91</v>
      </c>
      <c r="P30" s="42" t="s">
        <v>327</v>
      </c>
      <c r="Q30" s="61" t="s">
        <v>320</v>
      </c>
      <c r="R30" s="84" t="s">
        <v>320</v>
      </c>
    </row>
    <row r="31" spans="1:18" s="2" customFormat="1" ht="56.25" x14ac:dyDescent="0.3">
      <c r="C31" s="9"/>
      <c r="D31" s="9"/>
      <c r="J31" s="35" t="s">
        <v>89</v>
      </c>
      <c r="K31" s="14" t="s">
        <v>93</v>
      </c>
      <c r="L31" s="32" t="s">
        <v>94</v>
      </c>
      <c r="M31" s="32" t="s">
        <v>95</v>
      </c>
      <c r="N31" s="32" t="s">
        <v>96</v>
      </c>
      <c r="O31" s="32" t="s">
        <v>97</v>
      </c>
      <c r="P31" s="42" t="s">
        <v>353</v>
      </c>
      <c r="Q31" s="61" t="s">
        <v>320</v>
      </c>
      <c r="R31" s="76" t="s">
        <v>320</v>
      </c>
    </row>
    <row r="32" spans="1:18" s="2" customFormat="1" ht="409.5" x14ac:dyDescent="0.3">
      <c r="C32" s="9"/>
      <c r="D32" s="9"/>
      <c r="J32" s="35" t="s">
        <v>92</v>
      </c>
      <c r="K32" s="14" t="s">
        <v>99</v>
      </c>
      <c r="L32" s="32" t="s">
        <v>100</v>
      </c>
      <c r="M32" s="32" t="s">
        <v>101</v>
      </c>
      <c r="N32" s="32" t="s">
        <v>88</v>
      </c>
      <c r="O32" s="32" t="s">
        <v>102</v>
      </c>
      <c r="P32" s="43" t="s">
        <v>328</v>
      </c>
      <c r="Q32" s="61" t="s">
        <v>320</v>
      </c>
      <c r="R32" s="76" t="s">
        <v>320</v>
      </c>
    </row>
    <row r="33" spans="1:18" s="2" customFormat="1" ht="409.5" x14ac:dyDescent="0.3">
      <c r="C33" s="9"/>
      <c r="D33" s="9"/>
      <c r="J33" s="35" t="s">
        <v>98</v>
      </c>
      <c r="K33" s="14" t="s">
        <v>103</v>
      </c>
      <c r="L33" s="32" t="s">
        <v>104</v>
      </c>
      <c r="M33" s="32" t="s">
        <v>301</v>
      </c>
      <c r="N33" s="32" t="s">
        <v>88</v>
      </c>
      <c r="O33" s="32" t="s">
        <v>102</v>
      </c>
      <c r="P33" s="42" t="s">
        <v>365</v>
      </c>
      <c r="Q33" s="61" t="s">
        <v>320</v>
      </c>
      <c r="R33" s="76" t="s">
        <v>320</v>
      </c>
    </row>
    <row r="34" spans="1:18" s="2" customFormat="1" ht="93.75" x14ac:dyDescent="0.3">
      <c r="C34" s="9"/>
      <c r="D34" s="9"/>
      <c r="J34" s="40" t="s">
        <v>93</v>
      </c>
      <c r="K34" s="19" t="s">
        <v>106</v>
      </c>
      <c r="L34" s="34" t="s">
        <v>107</v>
      </c>
      <c r="M34" s="34" t="s">
        <v>302</v>
      </c>
      <c r="N34" s="34" t="s">
        <v>88</v>
      </c>
      <c r="O34" s="32" t="s">
        <v>102</v>
      </c>
      <c r="P34" s="42" t="s">
        <v>329</v>
      </c>
      <c r="Q34" s="61" t="s">
        <v>321</v>
      </c>
      <c r="R34" s="78" t="s">
        <v>366</v>
      </c>
    </row>
    <row r="35" spans="1:18" ht="112.5" x14ac:dyDescent="0.3">
      <c r="J35" s="36" t="s">
        <v>105</v>
      </c>
      <c r="K35" s="14"/>
      <c r="L35" s="32" t="s">
        <v>109</v>
      </c>
      <c r="M35" s="32" t="s">
        <v>110</v>
      </c>
      <c r="N35" s="32" t="s">
        <v>80</v>
      </c>
      <c r="O35" s="32" t="s">
        <v>81</v>
      </c>
      <c r="P35" s="42" t="s">
        <v>359</v>
      </c>
      <c r="Q35" s="61" t="s">
        <v>320</v>
      </c>
      <c r="R35" s="76" t="s">
        <v>320</v>
      </c>
    </row>
    <row r="36" spans="1:18" s="2" customFormat="1" x14ac:dyDescent="0.3">
      <c r="C36" s="9"/>
      <c r="D36" s="9"/>
      <c r="J36" s="23"/>
      <c r="K36" s="17"/>
      <c r="L36" s="18"/>
      <c r="M36" s="18"/>
      <c r="N36" s="18"/>
      <c r="O36" s="18"/>
      <c r="P36" s="7"/>
      <c r="Q36" s="7"/>
      <c r="R36" s="70"/>
    </row>
    <row r="37" spans="1:18" ht="56.25" x14ac:dyDescent="0.3">
      <c r="C37" s="4"/>
      <c r="D37" s="4"/>
      <c r="J37" s="11"/>
      <c r="K37" s="10" t="s">
        <v>111</v>
      </c>
      <c r="L37" s="10" t="s">
        <v>111</v>
      </c>
      <c r="M37" s="10"/>
      <c r="N37" s="10"/>
      <c r="O37" s="10" t="s">
        <v>88</v>
      </c>
      <c r="P37" s="12" t="s">
        <v>361</v>
      </c>
      <c r="Q37" s="12"/>
      <c r="R37" s="70"/>
    </row>
    <row r="38" spans="1:18" ht="131.25" x14ac:dyDescent="0.3">
      <c r="A38" s="3" t="s">
        <v>112</v>
      </c>
      <c r="C38" s="4"/>
      <c r="D38" s="4"/>
      <c r="J38" s="35" t="s">
        <v>108</v>
      </c>
      <c r="K38" s="14" t="s">
        <v>114</v>
      </c>
      <c r="L38" s="32" t="s">
        <v>304</v>
      </c>
      <c r="M38" s="32" t="s">
        <v>303</v>
      </c>
      <c r="N38" s="32" t="s">
        <v>115</v>
      </c>
      <c r="O38" s="32" t="s">
        <v>116</v>
      </c>
      <c r="P38" s="42" t="s">
        <v>351</v>
      </c>
      <c r="Q38" s="61" t="s">
        <v>321</v>
      </c>
      <c r="R38" s="78" t="s">
        <v>372</v>
      </c>
    </row>
    <row r="39" spans="1:18" s="2" customFormat="1" ht="131.25" x14ac:dyDescent="0.3">
      <c r="C39" s="9"/>
      <c r="D39" s="9"/>
      <c r="J39" s="35" t="s">
        <v>113</v>
      </c>
      <c r="K39" s="14" t="s">
        <v>118</v>
      </c>
      <c r="L39" s="32" t="s">
        <v>305</v>
      </c>
      <c r="M39" s="32" t="s">
        <v>303</v>
      </c>
      <c r="N39" s="32" t="s">
        <v>115</v>
      </c>
      <c r="O39" s="32" t="s">
        <v>116</v>
      </c>
      <c r="P39" s="42" t="s">
        <v>352</v>
      </c>
      <c r="Q39" s="61" t="s">
        <v>321</v>
      </c>
      <c r="R39" s="78" t="s">
        <v>372</v>
      </c>
    </row>
    <row r="40" spans="1:18" s="2" customFormat="1" ht="206.25" x14ac:dyDescent="0.3">
      <c r="C40" s="9"/>
      <c r="D40" s="9"/>
      <c r="J40" s="35" t="s">
        <v>117</v>
      </c>
      <c r="K40" s="14" t="s">
        <v>98</v>
      </c>
      <c r="L40" s="32" t="s">
        <v>120</v>
      </c>
      <c r="M40" s="32" t="s">
        <v>121</v>
      </c>
      <c r="N40" s="32" t="s">
        <v>122</v>
      </c>
      <c r="O40" s="32" t="s">
        <v>123</v>
      </c>
      <c r="P40" s="42" t="s">
        <v>398</v>
      </c>
      <c r="Q40" s="61" t="s">
        <v>320</v>
      </c>
      <c r="R40" s="83" t="s">
        <v>320</v>
      </c>
    </row>
    <row r="41" spans="1:18" s="2" customFormat="1" ht="93.75" x14ac:dyDescent="0.3">
      <c r="C41" s="9"/>
      <c r="D41" s="9"/>
      <c r="J41" s="35" t="s">
        <v>119</v>
      </c>
      <c r="K41" s="14" t="s">
        <v>125</v>
      </c>
      <c r="L41" s="32" t="s">
        <v>126</v>
      </c>
      <c r="M41" s="32" t="s">
        <v>127</v>
      </c>
      <c r="N41" s="32" t="s">
        <v>128</v>
      </c>
      <c r="O41" s="32" t="s">
        <v>306</v>
      </c>
      <c r="P41" s="42" t="s">
        <v>330</v>
      </c>
      <c r="Q41" s="61" t="s">
        <v>320</v>
      </c>
      <c r="R41" s="76" t="s">
        <v>320</v>
      </c>
    </row>
    <row r="42" spans="1:18" ht="225" x14ac:dyDescent="0.3">
      <c r="A42" s="2"/>
      <c r="B42" s="2"/>
      <c r="C42" s="2"/>
      <c r="D42" s="2"/>
      <c r="E42" s="2"/>
      <c r="F42" s="2"/>
      <c r="G42" s="2"/>
      <c r="H42" s="2"/>
      <c r="I42" s="2"/>
      <c r="J42" s="36" t="s">
        <v>124</v>
      </c>
      <c r="K42" s="14" t="s">
        <v>129</v>
      </c>
      <c r="L42" s="32" t="s">
        <v>130</v>
      </c>
      <c r="M42" s="32" t="s">
        <v>131</v>
      </c>
      <c r="N42" s="32" t="s">
        <v>132</v>
      </c>
      <c r="O42" s="32" t="s">
        <v>133</v>
      </c>
      <c r="P42" s="33" t="s">
        <v>331</v>
      </c>
      <c r="Q42" s="50" t="s">
        <v>320</v>
      </c>
      <c r="R42" s="76" t="s">
        <v>320</v>
      </c>
    </row>
    <row r="43" spans="1:18" x14ac:dyDescent="0.3">
      <c r="J43" s="17"/>
      <c r="K43" s="17"/>
      <c r="L43" s="18"/>
      <c r="M43" s="18"/>
      <c r="N43" s="18"/>
      <c r="O43" s="18"/>
      <c r="P43" s="63"/>
      <c r="Q43" s="64"/>
      <c r="R43" s="70"/>
    </row>
    <row r="44" spans="1:18" x14ac:dyDescent="0.3">
      <c r="C44" s="4"/>
      <c r="D44" s="4"/>
      <c r="J44" s="87" t="s">
        <v>134</v>
      </c>
      <c r="K44" s="87"/>
      <c r="L44" s="87"/>
      <c r="M44" s="87"/>
      <c r="N44" s="87"/>
      <c r="O44" s="87"/>
      <c r="P44" s="69"/>
      <c r="Q44" s="66"/>
      <c r="R44" s="70"/>
    </row>
    <row r="45" spans="1:18" x14ac:dyDescent="0.3">
      <c r="C45" s="4"/>
      <c r="D45" s="4"/>
      <c r="J45" s="26"/>
      <c r="K45" s="27" t="s">
        <v>135</v>
      </c>
      <c r="L45" s="27" t="s">
        <v>136</v>
      </c>
      <c r="M45" s="27"/>
      <c r="N45" s="27"/>
      <c r="O45" s="27"/>
      <c r="P45" s="55"/>
      <c r="Q45" s="48"/>
      <c r="R45" s="78"/>
    </row>
    <row r="46" spans="1:18" ht="75" x14ac:dyDescent="0.3">
      <c r="A46" s="3">
        <v>6653713138</v>
      </c>
      <c r="B46" s="3">
        <v>164727725</v>
      </c>
      <c r="C46" s="4">
        <v>43125.64234953704</v>
      </c>
      <c r="D46" s="4">
        <v>43125.656111111108</v>
      </c>
      <c r="E46" s="3" t="s">
        <v>8</v>
      </c>
      <c r="J46" s="35" t="s">
        <v>137</v>
      </c>
      <c r="K46" s="14" t="s">
        <v>138</v>
      </c>
      <c r="L46" s="32" t="s">
        <v>139</v>
      </c>
      <c r="M46" s="32" t="s">
        <v>140</v>
      </c>
      <c r="N46" s="32" t="s">
        <v>141</v>
      </c>
      <c r="O46" s="32" t="s">
        <v>142</v>
      </c>
      <c r="P46" s="42" t="s">
        <v>386</v>
      </c>
      <c r="Q46" s="61" t="s">
        <v>320</v>
      </c>
      <c r="R46" s="80" t="s">
        <v>320</v>
      </c>
    </row>
    <row r="47" spans="1:18" ht="75" x14ac:dyDescent="0.3">
      <c r="C47" s="4"/>
      <c r="D47" s="4"/>
      <c r="J47" s="35" t="s">
        <v>143</v>
      </c>
      <c r="K47" s="14" t="s">
        <v>144</v>
      </c>
      <c r="L47" s="32" t="s">
        <v>145</v>
      </c>
      <c r="M47" s="32" t="s">
        <v>146</v>
      </c>
      <c r="N47" s="32" t="s">
        <v>147</v>
      </c>
      <c r="O47" s="32" t="s">
        <v>142</v>
      </c>
      <c r="P47" s="42" t="s">
        <v>347</v>
      </c>
      <c r="Q47" s="61" t="s">
        <v>320</v>
      </c>
      <c r="R47" s="76" t="s">
        <v>320</v>
      </c>
    </row>
    <row r="48" spans="1:18" ht="56.25" x14ac:dyDescent="0.3">
      <c r="C48" s="4"/>
      <c r="D48" s="4"/>
      <c r="J48" s="35" t="s">
        <v>148</v>
      </c>
      <c r="K48" s="14" t="s">
        <v>149</v>
      </c>
      <c r="L48" s="32" t="s">
        <v>150</v>
      </c>
      <c r="M48" s="32" t="s">
        <v>146</v>
      </c>
      <c r="N48" s="32" t="s">
        <v>141</v>
      </c>
      <c r="O48" s="32" t="s">
        <v>151</v>
      </c>
      <c r="P48" s="33" t="s">
        <v>371</v>
      </c>
      <c r="Q48" s="50" t="s">
        <v>321</v>
      </c>
      <c r="R48" s="76" t="s">
        <v>371</v>
      </c>
    </row>
    <row r="49" spans="3:18" ht="37.5" x14ac:dyDescent="0.3">
      <c r="C49" s="4"/>
      <c r="D49" s="4"/>
      <c r="J49" s="35" t="s">
        <v>152</v>
      </c>
      <c r="K49" s="14" t="s">
        <v>153</v>
      </c>
      <c r="L49" s="32" t="s">
        <v>154</v>
      </c>
      <c r="M49" s="32" t="s">
        <v>155</v>
      </c>
      <c r="N49" s="32" t="s">
        <v>141</v>
      </c>
      <c r="O49" s="32" t="s">
        <v>156</v>
      </c>
      <c r="P49" s="42" t="s">
        <v>317</v>
      </c>
      <c r="Q49" s="61" t="s">
        <v>320</v>
      </c>
      <c r="R49" s="76" t="s">
        <v>320</v>
      </c>
    </row>
    <row r="50" spans="3:18" ht="37.5" x14ac:dyDescent="0.3">
      <c r="C50" s="4"/>
      <c r="D50" s="4"/>
      <c r="J50" s="35" t="s">
        <v>157</v>
      </c>
      <c r="K50" s="14" t="s">
        <v>158</v>
      </c>
      <c r="L50" s="32" t="s">
        <v>159</v>
      </c>
      <c r="M50" s="32" t="s">
        <v>307</v>
      </c>
      <c r="N50" s="32" t="s">
        <v>141</v>
      </c>
      <c r="O50" s="32" t="s">
        <v>160</v>
      </c>
      <c r="P50" s="42" t="s">
        <v>356</v>
      </c>
      <c r="Q50" s="61" t="s">
        <v>321</v>
      </c>
      <c r="R50" s="78" t="s">
        <v>356</v>
      </c>
    </row>
    <row r="51" spans="3:18" ht="75" x14ac:dyDescent="0.3">
      <c r="C51" s="4"/>
      <c r="D51" s="4"/>
      <c r="J51" s="35" t="s">
        <v>161</v>
      </c>
      <c r="K51" s="14" t="s">
        <v>162</v>
      </c>
      <c r="L51" s="32" t="s">
        <v>163</v>
      </c>
      <c r="M51" s="32" t="s">
        <v>164</v>
      </c>
      <c r="N51" s="32" t="s">
        <v>141</v>
      </c>
      <c r="O51" s="32" t="s">
        <v>165</v>
      </c>
      <c r="P51" s="42" t="s">
        <v>382</v>
      </c>
      <c r="Q51" s="61" t="s">
        <v>321</v>
      </c>
      <c r="R51" s="78" t="s">
        <v>387</v>
      </c>
    </row>
    <row r="52" spans="3:18" ht="75" x14ac:dyDescent="0.3">
      <c r="C52" s="4"/>
      <c r="D52" s="4"/>
      <c r="J52" s="35" t="s">
        <v>166</v>
      </c>
      <c r="K52" s="14"/>
      <c r="L52" s="32" t="s">
        <v>167</v>
      </c>
      <c r="M52" s="32" t="s">
        <v>164</v>
      </c>
      <c r="N52" s="32" t="s">
        <v>141</v>
      </c>
      <c r="O52" s="32" t="s">
        <v>168</v>
      </c>
      <c r="P52" s="42" t="s">
        <v>357</v>
      </c>
      <c r="Q52" s="61" t="s">
        <v>321</v>
      </c>
      <c r="R52" s="78" t="s">
        <v>388</v>
      </c>
    </row>
    <row r="53" spans="3:18" ht="75" x14ac:dyDescent="0.3">
      <c r="C53" s="4"/>
      <c r="D53" s="4"/>
      <c r="J53" s="35" t="s">
        <v>169</v>
      </c>
      <c r="K53" s="14" t="s">
        <v>170</v>
      </c>
      <c r="L53" s="32" t="s">
        <v>171</v>
      </c>
      <c r="M53" s="32" t="s">
        <v>164</v>
      </c>
      <c r="N53" s="32" t="s">
        <v>141</v>
      </c>
      <c r="O53" s="32" t="s">
        <v>165</v>
      </c>
      <c r="P53" s="42" t="s">
        <v>382</v>
      </c>
      <c r="Q53" s="61" t="s">
        <v>321</v>
      </c>
      <c r="R53" s="78" t="s">
        <v>387</v>
      </c>
    </row>
    <row r="54" spans="3:18" ht="75" x14ac:dyDescent="0.3">
      <c r="C54" s="4"/>
      <c r="D54" s="4"/>
      <c r="J54" s="35" t="s">
        <v>172</v>
      </c>
      <c r="K54" s="14"/>
      <c r="L54" s="32" t="s">
        <v>173</v>
      </c>
      <c r="M54" s="32" t="s">
        <v>164</v>
      </c>
      <c r="N54" s="32" t="s">
        <v>141</v>
      </c>
      <c r="O54" s="32" t="s">
        <v>174</v>
      </c>
      <c r="P54" s="42" t="s">
        <v>357</v>
      </c>
      <c r="Q54" s="61" t="s">
        <v>321</v>
      </c>
      <c r="R54" s="78" t="s">
        <v>388</v>
      </c>
    </row>
    <row r="55" spans="3:18" ht="56.25" x14ac:dyDescent="0.3">
      <c r="C55" s="4"/>
      <c r="D55" s="4"/>
      <c r="J55" s="35" t="s">
        <v>144</v>
      </c>
      <c r="K55" s="14" t="s">
        <v>175</v>
      </c>
      <c r="L55" s="32" t="s">
        <v>176</v>
      </c>
      <c r="M55" s="32" t="s">
        <v>177</v>
      </c>
      <c r="N55" s="32" t="s">
        <v>141</v>
      </c>
      <c r="O55" s="32" t="s">
        <v>178</v>
      </c>
      <c r="P55" s="42" t="s">
        <v>383</v>
      </c>
      <c r="Q55" s="61" t="s">
        <v>320</v>
      </c>
      <c r="R55" s="76" t="s">
        <v>320</v>
      </c>
    </row>
    <row r="56" spans="3:18" x14ac:dyDescent="0.3">
      <c r="C56" s="4"/>
      <c r="D56" s="4"/>
      <c r="J56" s="28"/>
      <c r="K56" s="11" t="s">
        <v>179</v>
      </c>
      <c r="L56" s="12" t="s">
        <v>180</v>
      </c>
      <c r="M56" s="12"/>
      <c r="N56" s="12"/>
      <c r="O56" s="12"/>
      <c r="P56" s="12"/>
      <c r="Q56" s="46"/>
      <c r="R56" s="70"/>
    </row>
    <row r="57" spans="3:18" ht="56.25" x14ac:dyDescent="0.3">
      <c r="C57" s="4"/>
      <c r="D57" s="4"/>
      <c r="J57" s="35" t="s">
        <v>149</v>
      </c>
      <c r="K57" s="36" t="s">
        <v>181</v>
      </c>
      <c r="L57" s="31" t="s">
        <v>182</v>
      </c>
      <c r="M57" s="31" t="s">
        <v>183</v>
      </c>
      <c r="N57" s="31" t="s">
        <v>184</v>
      </c>
      <c r="O57" s="31" t="s">
        <v>185</v>
      </c>
      <c r="P57" s="44" t="s">
        <v>384</v>
      </c>
      <c r="Q57" s="61" t="s">
        <v>320</v>
      </c>
      <c r="R57" s="76" t="s">
        <v>320</v>
      </c>
    </row>
    <row r="58" spans="3:18" ht="56.25" x14ac:dyDescent="0.3">
      <c r="C58" s="4"/>
      <c r="D58" s="4"/>
      <c r="J58" s="35" t="s">
        <v>181</v>
      </c>
      <c r="K58" s="36" t="s">
        <v>186</v>
      </c>
      <c r="L58" s="31" t="s">
        <v>187</v>
      </c>
      <c r="M58" s="31" t="s">
        <v>188</v>
      </c>
      <c r="N58" s="31" t="s">
        <v>189</v>
      </c>
      <c r="O58" s="31" t="s">
        <v>190</v>
      </c>
      <c r="P58" s="44" t="s">
        <v>341</v>
      </c>
      <c r="Q58" s="61" t="s">
        <v>322</v>
      </c>
      <c r="R58" s="78" t="s">
        <v>341</v>
      </c>
    </row>
    <row r="59" spans="3:18" ht="93.75" x14ac:dyDescent="0.3">
      <c r="C59" s="4"/>
      <c r="D59" s="4"/>
      <c r="J59" s="35" t="s">
        <v>191</v>
      </c>
      <c r="K59" s="31" t="s">
        <v>192</v>
      </c>
      <c r="L59" s="31" t="s">
        <v>193</v>
      </c>
      <c r="M59" s="31" t="s">
        <v>194</v>
      </c>
      <c r="N59" s="31" t="s">
        <v>184</v>
      </c>
      <c r="O59" s="31" t="s">
        <v>195</v>
      </c>
      <c r="P59" s="44" t="s">
        <v>368</v>
      </c>
      <c r="Q59" s="61" t="s">
        <v>320</v>
      </c>
      <c r="R59" s="76" t="s">
        <v>320</v>
      </c>
    </row>
    <row r="60" spans="3:18" ht="75" x14ac:dyDescent="0.3">
      <c r="C60" s="4"/>
      <c r="D60" s="4"/>
      <c r="J60" s="35" t="s">
        <v>196</v>
      </c>
      <c r="K60" s="36" t="s">
        <v>197</v>
      </c>
      <c r="L60" s="31" t="s">
        <v>198</v>
      </c>
      <c r="M60" s="31" t="s">
        <v>199</v>
      </c>
      <c r="N60" s="31" t="s">
        <v>184</v>
      </c>
      <c r="O60" s="31" t="s">
        <v>185</v>
      </c>
      <c r="P60" s="44" t="s">
        <v>369</v>
      </c>
      <c r="Q60" s="61" t="s">
        <v>320</v>
      </c>
      <c r="R60" s="76" t="s">
        <v>320</v>
      </c>
    </row>
    <row r="61" spans="3:18" ht="75" x14ac:dyDescent="0.3">
      <c r="C61" s="4"/>
      <c r="D61" s="4"/>
      <c r="J61" s="35" t="s">
        <v>186</v>
      </c>
      <c r="K61" s="36" t="s">
        <v>200</v>
      </c>
      <c r="L61" s="31" t="s">
        <v>201</v>
      </c>
      <c r="M61" s="31" t="s">
        <v>202</v>
      </c>
      <c r="N61" s="31" t="s">
        <v>184</v>
      </c>
      <c r="O61" s="31" t="s">
        <v>203</v>
      </c>
      <c r="P61" s="44" t="s">
        <v>335</v>
      </c>
      <c r="Q61" s="61" t="s">
        <v>320</v>
      </c>
      <c r="R61" s="76" t="s">
        <v>320</v>
      </c>
    </row>
    <row r="62" spans="3:18" ht="56.25" x14ac:dyDescent="0.3">
      <c r="J62" s="37" t="s">
        <v>153</v>
      </c>
      <c r="K62" s="36" t="s">
        <v>204</v>
      </c>
      <c r="L62" s="31" t="s">
        <v>205</v>
      </c>
      <c r="M62" s="31" t="s">
        <v>206</v>
      </c>
      <c r="N62" s="31" t="s">
        <v>184</v>
      </c>
      <c r="O62" s="31" t="s">
        <v>185</v>
      </c>
      <c r="P62" s="44" t="s">
        <v>370</v>
      </c>
      <c r="Q62" s="61" t="s">
        <v>320</v>
      </c>
      <c r="R62" s="76" t="s">
        <v>320</v>
      </c>
    </row>
    <row r="63" spans="3:18" ht="56.25" x14ac:dyDescent="0.3">
      <c r="J63" s="36" t="s">
        <v>192</v>
      </c>
      <c r="K63" s="36"/>
      <c r="L63" s="31" t="s">
        <v>207</v>
      </c>
      <c r="M63" s="31" t="s">
        <v>206</v>
      </c>
      <c r="N63" s="31" t="s">
        <v>184</v>
      </c>
      <c r="O63" s="31" t="s">
        <v>185</v>
      </c>
      <c r="P63" s="44" t="s">
        <v>348</v>
      </c>
      <c r="Q63" s="61" t="s">
        <v>320</v>
      </c>
      <c r="R63" s="76" t="s">
        <v>320</v>
      </c>
    </row>
    <row r="64" spans="3:18" ht="187.5" x14ac:dyDescent="0.3">
      <c r="J64" s="36" t="s">
        <v>208</v>
      </c>
      <c r="K64" s="36"/>
      <c r="L64" s="31" t="s">
        <v>209</v>
      </c>
      <c r="M64" s="31" t="s">
        <v>210</v>
      </c>
      <c r="N64" s="31" t="s">
        <v>211</v>
      </c>
      <c r="O64" s="31" t="s">
        <v>212</v>
      </c>
      <c r="P64" s="30" t="s">
        <v>399</v>
      </c>
      <c r="Q64" s="61" t="s">
        <v>320</v>
      </c>
      <c r="R64" s="83" t="s">
        <v>320</v>
      </c>
    </row>
    <row r="65" spans="1:20" x14ac:dyDescent="0.3">
      <c r="J65" s="13"/>
      <c r="K65" s="13"/>
      <c r="L65" s="7"/>
      <c r="M65" s="7"/>
      <c r="N65" s="7"/>
      <c r="O65" s="7"/>
      <c r="P65" s="63"/>
      <c r="Q65" s="64"/>
      <c r="R65" s="70"/>
    </row>
    <row r="66" spans="1:20" x14ac:dyDescent="0.3">
      <c r="C66" s="4"/>
      <c r="D66" s="4"/>
      <c r="J66" s="22"/>
      <c r="K66" s="86" t="s">
        <v>213</v>
      </c>
      <c r="L66" s="86"/>
      <c r="M66" s="86"/>
      <c r="N66" s="86"/>
      <c r="O66" s="86"/>
      <c r="P66" s="29"/>
      <c r="Q66" s="66"/>
      <c r="R66" s="70"/>
    </row>
    <row r="67" spans="1:20" x14ac:dyDescent="0.3">
      <c r="C67" s="4"/>
      <c r="D67" s="4"/>
      <c r="J67" s="28"/>
      <c r="K67" s="11" t="s">
        <v>214</v>
      </c>
      <c r="L67" s="12" t="s">
        <v>215</v>
      </c>
      <c r="M67" s="12"/>
      <c r="N67" s="12"/>
      <c r="O67" s="12"/>
      <c r="P67" s="12"/>
      <c r="Q67" s="67"/>
      <c r="R67" s="70"/>
    </row>
    <row r="68" spans="1:20" ht="93.75" x14ac:dyDescent="0.3">
      <c r="J68" s="35">
        <v>4.0999999999999996</v>
      </c>
      <c r="K68" s="14" t="s">
        <v>216</v>
      </c>
      <c r="L68" s="32" t="s">
        <v>217</v>
      </c>
      <c r="M68" s="32" t="s">
        <v>218</v>
      </c>
      <c r="N68" s="32" t="s">
        <v>17</v>
      </c>
      <c r="O68" s="32" t="s">
        <v>219</v>
      </c>
      <c r="P68" s="42" t="s">
        <v>374</v>
      </c>
      <c r="Q68" s="50" t="s">
        <v>320</v>
      </c>
      <c r="R68" s="76" t="s">
        <v>320</v>
      </c>
    </row>
    <row r="69" spans="1:20" ht="93.75" x14ac:dyDescent="0.3">
      <c r="J69" s="35" t="s">
        <v>220</v>
      </c>
      <c r="K69" s="14" t="s">
        <v>221</v>
      </c>
      <c r="L69" s="32" t="s">
        <v>222</v>
      </c>
      <c r="M69" s="32" t="s">
        <v>223</v>
      </c>
      <c r="N69" s="32" t="s">
        <v>224</v>
      </c>
      <c r="O69" s="32" t="s">
        <v>225</v>
      </c>
      <c r="P69" s="38" t="s">
        <v>342</v>
      </c>
      <c r="Q69" s="65" t="s">
        <v>320</v>
      </c>
      <c r="R69" s="79" t="s">
        <v>320</v>
      </c>
      <c r="T69" s="2"/>
    </row>
    <row r="70" spans="1:20" ht="37.5" x14ac:dyDescent="0.3">
      <c r="J70" s="35" t="s">
        <v>216</v>
      </c>
      <c r="K70" s="14" t="s">
        <v>226</v>
      </c>
      <c r="L70" s="39" t="s">
        <v>227</v>
      </c>
      <c r="M70" s="39" t="s">
        <v>228</v>
      </c>
      <c r="N70" s="39" t="s">
        <v>96</v>
      </c>
      <c r="O70" s="39" t="s">
        <v>229</v>
      </c>
      <c r="P70" s="57" t="s">
        <v>316</v>
      </c>
      <c r="Q70" s="62"/>
      <c r="R70" s="55"/>
    </row>
    <row r="71" spans="1:20" s="2" customFormat="1" ht="56.25" x14ac:dyDescent="0.3">
      <c r="C71" s="9"/>
      <c r="D71" s="9"/>
      <c r="J71" s="35" t="s">
        <v>230</v>
      </c>
      <c r="K71" s="14" t="s">
        <v>231</v>
      </c>
      <c r="L71" s="32" t="s">
        <v>232</v>
      </c>
      <c r="M71" s="32" t="s">
        <v>233</v>
      </c>
      <c r="N71" s="32" t="s">
        <v>58</v>
      </c>
      <c r="O71" s="32" t="s">
        <v>234</v>
      </c>
      <c r="P71" s="42" t="s">
        <v>345</v>
      </c>
      <c r="Q71" s="50" t="s">
        <v>320</v>
      </c>
      <c r="R71" s="82" t="s">
        <v>320</v>
      </c>
    </row>
    <row r="72" spans="1:20" ht="300" x14ac:dyDescent="0.3">
      <c r="C72" s="4"/>
      <c r="D72" s="4"/>
      <c r="J72" s="35" t="s">
        <v>235</v>
      </c>
      <c r="K72" s="14" t="s">
        <v>236</v>
      </c>
      <c r="L72" s="32" t="s">
        <v>237</v>
      </c>
      <c r="M72" s="32" t="s">
        <v>238</v>
      </c>
      <c r="N72" s="32" t="s">
        <v>58</v>
      </c>
      <c r="O72" s="32" t="s">
        <v>234</v>
      </c>
      <c r="P72" s="33" t="s">
        <v>346</v>
      </c>
      <c r="Q72" s="50" t="s">
        <v>320</v>
      </c>
      <c r="R72" s="82" t="s">
        <v>320</v>
      </c>
    </row>
    <row r="73" spans="1:20" x14ac:dyDescent="0.3">
      <c r="C73" s="4"/>
      <c r="D73" s="4"/>
      <c r="J73" s="28"/>
      <c r="K73" s="11" t="s">
        <v>239</v>
      </c>
      <c r="L73" s="12" t="s">
        <v>240</v>
      </c>
      <c r="M73" s="12"/>
      <c r="N73" s="12"/>
      <c r="O73" s="12"/>
      <c r="P73" s="68"/>
      <c r="Q73" s="67"/>
      <c r="R73" s="70"/>
    </row>
    <row r="74" spans="1:20" ht="75" x14ac:dyDescent="0.3">
      <c r="A74" s="3">
        <v>6653245617</v>
      </c>
      <c r="B74" s="3">
        <v>164727725</v>
      </c>
      <c r="C74" s="4">
        <v>43125.496111111112</v>
      </c>
      <c r="D74" s="4">
        <v>43125.496666666673</v>
      </c>
      <c r="E74" s="3" t="s">
        <v>241</v>
      </c>
      <c r="J74" s="35" t="s">
        <v>242</v>
      </c>
      <c r="K74" s="14" t="s">
        <v>243</v>
      </c>
      <c r="L74" s="32" t="s">
        <v>244</v>
      </c>
      <c r="M74" s="32" t="s">
        <v>245</v>
      </c>
      <c r="N74" s="32" t="s">
        <v>308</v>
      </c>
      <c r="O74" s="32" t="s">
        <v>246</v>
      </c>
      <c r="P74" s="33" t="s">
        <v>367</v>
      </c>
      <c r="Q74" s="50" t="s">
        <v>320</v>
      </c>
      <c r="R74" s="76" t="s">
        <v>320</v>
      </c>
    </row>
    <row r="75" spans="1:20" ht="75" x14ac:dyDescent="0.3">
      <c r="J75" s="35" t="s">
        <v>247</v>
      </c>
      <c r="K75" s="14" t="s">
        <v>248</v>
      </c>
      <c r="L75" s="32" t="s">
        <v>249</v>
      </c>
      <c r="M75" s="32" t="s">
        <v>245</v>
      </c>
      <c r="N75" s="32" t="s">
        <v>308</v>
      </c>
      <c r="O75" s="32" t="s">
        <v>246</v>
      </c>
      <c r="P75" s="42" t="s">
        <v>324</v>
      </c>
      <c r="Q75" s="61" t="s">
        <v>320</v>
      </c>
      <c r="R75" s="76" t="s">
        <v>320</v>
      </c>
    </row>
    <row r="76" spans="1:20" ht="75" x14ac:dyDescent="0.3">
      <c r="J76" s="35" t="s">
        <v>250</v>
      </c>
      <c r="K76" s="14" t="s">
        <v>230</v>
      </c>
      <c r="L76" s="32" t="s">
        <v>251</v>
      </c>
      <c r="M76" s="32" t="s">
        <v>252</v>
      </c>
      <c r="N76" s="32" t="s">
        <v>310</v>
      </c>
      <c r="O76" s="32" t="s">
        <v>234</v>
      </c>
      <c r="P76" s="42" t="s">
        <v>381</v>
      </c>
      <c r="Q76" s="61" t="s">
        <v>320</v>
      </c>
      <c r="R76" s="76" t="s">
        <v>320</v>
      </c>
    </row>
    <row r="77" spans="1:20" ht="56.25" x14ac:dyDescent="0.3">
      <c r="J77" s="35" t="s">
        <v>253</v>
      </c>
      <c r="K77" s="14" t="s">
        <v>235</v>
      </c>
      <c r="L77" s="32" t="s">
        <v>254</v>
      </c>
      <c r="M77" s="32" t="s">
        <v>255</v>
      </c>
      <c r="N77" s="32" t="s">
        <v>310</v>
      </c>
      <c r="O77" s="32" t="s">
        <v>256</v>
      </c>
      <c r="P77" s="42" t="s">
        <v>336</v>
      </c>
      <c r="Q77" s="61" t="s">
        <v>320</v>
      </c>
      <c r="R77" s="76" t="s">
        <v>320</v>
      </c>
    </row>
    <row r="78" spans="1:20" ht="112.5" x14ac:dyDescent="0.3">
      <c r="J78" s="35" t="s">
        <v>257</v>
      </c>
      <c r="K78" s="14" t="s">
        <v>258</v>
      </c>
      <c r="L78" s="32" t="s">
        <v>259</v>
      </c>
      <c r="M78" s="32" t="s">
        <v>260</v>
      </c>
      <c r="N78" s="32" t="s">
        <v>17</v>
      </c>
      <c r="O78" s="32" t="s">
        <v>185</v>
      </c>
      <c r="P78" s="42" t="s">
        <v>392</v>
      </c>
      <c r="Q78" s="61" t="s">
        <v>320</v>
      </c>
      <c r="R78" s="82" t="s">
        <v>320</v>
      </c>
    </row>
    <row r="79" spans="1:20" ht="75" x14ac:dyDescent="0.3">
      <c r="J79" s="35" t="s">
        <v>261</v>
      </c>
      <c r="K79" s="14" t="s">
        <v>262</v>
      </c>
      <c r="L79" s="32" t="s">
        <v>263</v>
      </c>
      <c r="M79" s="32" t="s">
        <v>264</v>
      </c>
      <c r="N79" s="32" t="s">
        <v>309</v>
      </c>
      <c r="O79" s="32" t="s">
        <v>265</v>
      </c>
      <c r="P79" s="42" t="s">
        <v>358</v>
      </c>
      <c r="Q79" s="61" t="s">
        <v>321</v>
      </c>
      <c r="R79" s="78" t="s">
        <v>385</v>
      </c>
    </row>
    <row r="80" spans="1:20" ht="131.25" x14ac:dyDescent="0.3">
      <c r="C80" s="4"/>
      <c r="D80" s="4"/>
      <c r="J80" s="35" t="s">
        <v>266</v>
      </c>
      <c r="K80" s="14" t="s">
        <v>196</v>
      </c>
      <c r="L80" s="32" t="s">
        <v>267</v>
      </c>
      <c r="M80" s="32" t="s">
        <v>268</v>
      </c>
      <c r="N80" s="32" t="s">
        <v>189</v>
      </c>
      <c r="O80" s="32" t="s">
        <v>269</v>
      </c>
      <c r="P80" s="42" t="s">
        <v>373</v>
      </c>
      <c r="Q80" s="61" t="s">
        <v>322</v>
      </c>
      <c r="R80" s="78" t="s">
        <v>393</v>
      </c>
    </row>
    <row r="81" spans="3:18" ht="56.25" x14ac:dyDescent="0.3">
      <c r="C81" s="4"/>
      <c r="D81" s="4"/>
      <c r="J81" s="35" t="s">
        <v>221</v>
      </c>
      <c r="K81" s="14"/>
      <c r="L81" s="32" t="s">
        <v>270</v>
      </c>
      <c r="M81" s="32" t="s">
        <v>271</v>
      </c>
      <c r="N81" s="32" t="s">
        <v>17</v>
      </c>
      <c r="O81" s="32"/>
      <c r="P81" s="42" t="s">
        <v>325</v>
      </c>
      <c r="Q81" s="61" t="s">
        <v>320</v>
      </c>
      <c r="R81" s="76" t="s">
        <v>320</v>
      </c>
    </row>
    <row r="82" spans="3:18" s="2" customFormat="1" ht="37.5" x14ac:dyDescent="0.3">
      <c r="C82" s="9"/>
      <c r="D82" s="9"/>
      <c r="J82" s="35" t="s">
        <v>272</v>
      </c>
      <c r="K82" s="14" t="s">
        <v>273</v>
      </c>
      <c r="L82" s="32" t="s">
        <v>274</v>
      </c>
      <c r="M82" s="32" t="s">
        <v>275</v>
      </c>
      <c r="N82" s="32" t="s">
        <v>17</v>
      </c>
      <c r="O82" s="32" t="s">
        <v>276</v>
      </c>
      <c r="P82" s="42" t="s">
        <v>355</v>
      </c>
      <c r="Q82" s="61" t="s">
        <v>321</v>
      </c>
      <c r="R82" s="78" t="s">
        <v>380</v>
      </c>
    </row>
    <row r="83" spans="3:18" ht="37.5" x14ac:dyDescent="0.3">
      <c r="J83" s="36" t="s">
        <v>277</v>
      </c>
      <c r="K83" s="14"/>
      <c r="L83" s="32" t="s">
        <v>278</v>
      </c>
      <c r="M83" s="32" t="s">
        <v>275</v>
      </c>
      <c r="N83" s="32" t="s">
        <v>17</v>
      </c>
      <c r="O83" s="32" t="s">
        <v>276</v>
      </c>
      <c r="P83" s="42" t="s">
        <v>355</v>
      </c>
      <c r="Q83" s="61" t="s">
        <v>321</v>
      </c>
      <c r="R83" s="78" t="s">
        <v>380</v>
      </c>
    </row>
    <row r="85" spans="3:18" x14ac:dyDescent="0.3">
      <c r="L85" s="52"/>
      <c r="M85" s="53"/>
    </row>
    <row r="86" spans="3:18" x14ac:dyDescent="0.3">
      <c r="L86" s="54"/>
      <c r="M86" s="54" t="s">
        <v>340</v>
      </c>
      <c r="N86" s="54" t="s">
        <v>350</v>
      </c>
      <c r="O86" s="54" t="s">
        <v>363</v>
      </c>
    </row>
    <row r="87" spans="3:18" x14ac:dyDescent="0.3">
      <c r="L87" s="54" t="s">
        <v>338</v>
      </c>
      <c r="M87" s="54">
        <v>10</v>
      </c>
      <c r="N87" s="54">
        <v>7</v>
      </c>
      <c r="O87" s="54">
        <f>U4</f>
        <v>2</v>
      </c>
    </row>
    <row r="88" spans="3:18" x14ac:dyDescent="0.3">
      <c r="L88" s="54" t="s">
        <v>321</v>
      </c>
      <c r="M88" s="54">
        <v>42</v>
      </c>
      <c r="N88" s="54">
        <v>35</v>
      </c>
      <c r="O88" s="54">
        <f>U5</f>
        <v>15</v>
      </c>
    </row>
    <row r="89" spans="3:18" x14ac:dyDescent="0.3">
      <c r="L89" s="54" t="s">
        <v>320</v>
      </c>
      <c r="M89" s="54">
        <v>12</v>
      </c>
      <c r="N89" s="54">
        <v>22</v>
      </c>
      <c r="O89" s="54">
        <f>U6</f>
        <v>47</v>
      </c>
    </row>
    <row r="90" spans="3:18" x14ac:dyDescent="0.3">
      <c r="L90" s="56" t="s">
        <v>339</v>
      </c>
      <c r="M90" s="54">
        <f>SUM(M87:M89)</f>
        <v>64</v>
      </c>
      <c r="N90" s="54">
        <f>SUM(N87:N89)</f>
        <v>64</v>
      </c>
      <c r="O90" s="54">
        <f>SUM(O87:O89)</f>
        <v>64</v>
      </c>
    </row>
    <row r="92" spans="3:18" x14ac:dyDescent="0.3">
      <c r="L92" s="81" t="s">
        <v>389</v>
      </c>
    </row>
  </sheetData>
  <mergeCells count="5">
    <mergeCell ref="K2:O2"/>
    <mergeCell ref="K20:O20"/>
    <mergeCell ref="J44:O44"/>
    <mergeCell ref="K66:O66"/>
    <mergeCell ref="R2:R3"/>
  </mergeCells>
  <phoneticPr fontId="10" type="noConversion"/>
  <dataValidations count="6">
    <dataValidation type="list" allowBlank="1" showInputMessage="1" showErrorMessage="1" sqref="Q4:Q8 Q10:Q11">
      <formula1>"Complete!,In-Progress,Not Started"</formula1>
    </dataValidation>
    <dataValidation type="list" allowBlank="1" showInputMessage="1" showErrorMessage="1" sqref="Q57 Q46:Q55 Q38:Q42 Q18 Q22:Q27 Q29:Q35">
      <formula1>"Complete!,In-Progress,Not Started"</formula1>
    </dataValidation>
    <dataValidation type="list" allowBlank="1" showInputMessage="1" showErrorMessage="1" sqref="Q17">
      <formula1>"Complete!,In-Progress,Not Started"</formula1>
    </dataValidation>
    <dataValidation type="list" allowBlank="1" showInputMessage="1" showErrorMessage="1" sqref="Q74:Q83 Q71:Q72 Q68:Q69 Q58:Q64">
      <formula1>"Complete!,In-Progress,Not Started"</formula1>
    </dataValidation>
    <dataValidation type="list" allowBlank="1" showInputMessage="1" showErrorMessage="1" sqref="Q13:Q16">
      <formula1>"CComplete!,In-Progress,Not Started"</formula1>
    </dataValidation>
    <dataValidation type="list" allowBlank="1" showInputMessage="1" showErrorMessage="1" sqref="Q9">
      <formula1>"Complete!,In-Progress,Not Begun,Incomplete"</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E17" sqref="E17"/>
    </sheetView>
  </sheetViews>
  <sheetFormatPr defaultRowHeight="15" x14ac:dyDescent="0.25"/>
  <cols>
    <col min="1" max="1" width="14.28515625" bestFit="1" customWidth="1"/>
  </cols>
  <sheetData>
    <row r="2" spans="1:1" ht="18.75" x14ac:dyDescent="0.3">
      <c r="A2" s="41" t="s">
        <v>320</v>
      </c>
    </row>
    <row r="3" spans="1:1" ht="18.75" x14ac:dyDescent="0.3">
      <c r="A3" s="41" t="s">
        <v>321</v>
      </c>
    </row>
    <row r="4" spans="1:1" ht="18.75" x14ac:dyDescent="0.3">
      <c r="A4" s="41" t="s">
        <v>322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099F5FDE89EA40BA3C2BC51148EF53" ma:contentTypeVersion="13" ma:contentTypeDescription="Create a new document." ma:contentTypeScope="" ma:versionID="f7a73a8f1ca559979138717b3b95ad6b">
  <xsd:schema xmlns:xsd="http://www.w3.org/2001/XMLSchema" xmlns:xs="http://www.w3.org/2001/XMLSchema" xmlns:p="http://schemas.microsoft.com/office/2006/metadata/properties" xmlns:ns3="0b1fd2ce-be47-40af-a854-d7ff8d310ba5" xmlns:ns4="585d49c8-389c-47bd-832a-51e0da33a897" targetNamespace="http://schemas.microsoft.com/office/2006/metadata/properties" ma:root="true" ma:fieldsID="84c2e9f524dd7710c9c1e005505a9d18" ns3:_="" ns4:_="">
    <xsd:import namespace="0b1fd2ce-be47-40af-a854-d7ff8d310ba5"/>
    <xsd:import namespace="585d49c8-389c-47bd-832a-51e0da33a89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fd2ce-be47-40af-a854-d7ff8d310b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5d49c8-389c-47bd-832a-51e0da33a8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19D4F2-240C-44FF-B210-C39F4C70A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fd2ce-be47-40af-a854-d7ff8d310ba5"/>
    <ds:schemaRef ds:uri="585d49c8-389c-47bd-832a-51e0da33a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74A48E-9FC7-4850-8E31-DB7EAEB1991C}">
  <ds:schemaRefs>
    <ds:schemaRef ds:uri="http://schemas.microsoft.com/sharepoint/v3/contenttype/forms"/>
  </ds:schemaRefs>
</ds:datastoreItem>
</file>

<file path=customXml/itemProps3.xml><?xml version="1.0" encoding="utf-8"?>
<ds:datastoreItem xmlns:ds="http://schemas.openxmlformats.org/officeDocument/2006/customXml" ds:itemID="{CB7CF014-8D6C-453F-8405-FA5E96543EFC}">
  <ds:schemaRefs>
    <ds:schemaRef ds:uri="0b1fd2ce-be47-40af-a854-d7ff8d310ba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85d49c8-389c-47bd-832a-51e0da33a8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Spring 2021</vt:lpstr>
      <vt:lpstr>Hidden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Debra Anderson</cp:lastModifiedBy>
  <cp:revision/>
  <cp:lastPrinted>2020-04-28T17:59:16Z</cp:lastPrinted>
  <dcterms:created xsi:type="dcterms:W3CDTF">2018-01-30T02:52:13Z</dcterms:created>
  <dcterms:modified xsi:type="dcterms:W3CDTF">2022-02-18T01:00:07Z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0x010100E3099F5FDE89EA40BA3C2BC51148EF53</vt:lpwstr>
  </property>
</Properties>
</file>