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66925"/>
  <mc:AlternateContent xmlns:mc="http://schemas.openxmlformats.org/markup-compatibility/2006">
    <mc:Choice Requires="x15">
      <x15ac:absPath xmlns:x15ac="http://schemas.microsoft.com/office/spreadsheetml/2010/11/ac" url="\\bc-fs001v\FASShare\BUDGET DEVELOPMENT\2027-2028 Budget Development\1 GU001 Program Review Operating Budget\FY28 Program Review Budget Request Templates\"/>
    </mc:Choice>
  </mc:AlternateContent>
  <xr:revisionPtr revIDLastSave="0" documentId="13_ncr:1_{B9FF2F75-3610-4A06-9535-050815FCAEDA}" xr6:coauthVersionLast="47" xr6:coauthVersionMax="47" xr10:uidLastSave="{00000000-0000-0000-0000-000000000000}"/>
  <bookViews>
    <workbookView xWindow="-57720" yWindow="75" windowWidth="29040" windowHeight="15720" activeTab="1" xr2:uid="{11634B7B-3199-4EF0-ADE8-C06525A00417}"/>
  </bookViews>
  <sheets>
    <sheet name="Instructions" sheetId="4" r:id="rId1"/>
    <sheet name="XXXXXX" sheetId="31" r:id="rId2"/>
    <sheet name="Temp Benefits Calculator" sheetId="36" r:id="rId3"/>
    <sheet name="Student Budget Request" sheetId="38" r:id="rId4"/>
    <sheet name="Account code" sheetId="6" r:id="rId5"/>
    <sheet name="Strategic Plan" sheetId="7" r:id="rId6"/>
    <sheet name="Location Codes" sheetId="37" r:id="rId7"/>
  </sheets>
  <definedNames>
    <definedName name="_xlnm._FilterDatabase" localSheetId="1" hidden="1">XXXXXX!$A$8:$M$8</definedName>
    <definedName name="_xlnm.Print_Area" localSheetId="2">'Temp Benefits Calculator'!$A$1:$H$36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31" l="1"/>
  <c r="J6" i="31"/>
  <c r="K6" i="31"/>
  <c r="L6" i="31"/>
  <c r="I6" i="31"/>
  <c r="D7" i="38"/>
  <c r="D9" i="38" s="1"/>
  <c r="D8" i="38"/>
  <c r="D10" i="38" s="1"/>
  <c r="C4" i="38" l="1"/>
  <c r="D28" i="36"/>
  <c r="D27" i="36"/>
  <c r="D26" i="36"/>
  <c r="D25" i="36"/>
  <c r="D24" i="36"/>
  <c r="D23" i="36"/>
  <c r="D22" i="36"/>
  <c r="D21" i="36"/>
  <c r="D20" i="36"/>
  <c r="D19" i="36"/>
  <c r="D18" i="36"/>
  <c r="D17" i="36"/>
  <c r="D16" i="36"/>
  <c r="D31" i="36" l="1"/>
  <c r="D29"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Somaly Boles</author>
  </authors>
  <commentList>
    <comment ref="N9" authorId="0" shapeId="0" xr:uid="{D1879716-57DF-44BF-B390-FE753F70298A}">
      <text>
        <r>
          <rPr>
            <b/>
            <sz val="20"/>
            <color indexed="81"/>
            <rFont val="Arial"/>
            <family val="2"/>
          </rPr>
          <t>Budget Office:</t>
        </r>
        <r>
          <rPr>
            <sz val="20"/>
            <color indexed="81"/>
            <rFont val="Arial"/>
            <family val="2"/>
          </rPr>
          <t xml:space="preserve">
Enter requested budget amount for each appropriate account code.</t>
        </r>
      </text>
    </comment>
    <comment ref="O9" authorId="0" shapeId="0" xr:uid="{73F29F39-CC85-482D-AA8B-7BF4A61B76A8}">
      <text>
        <r>
          <rPr>
            <b/>
            <sz val="20"/>
            <color indexed="81"/>
            <rFont val="Arial"/>
            <family val="2"/>
          </rPr>
          <t>Budget Office:</t>
        </r>
        <r>
          <rPr>
            <sz val="20"/>
            <color indexed="81"/>
            <rFont val="Arial"/>
            <family val="2"/>
          </rPr>
          <t xml:space="preserve">
Identify which Strategic Plan number(s) the expense will be supporting. Please refer to Strategic Plan tab for more info.</t>
        </r>
      </text>
    </comment>
  </commentList>
</comments>
</file>

<file path=xl/sharedStrings.xml><?xml version="1.0" encoding="utf-8"?>
<sst xmlns="http://schemas.openxmlformats.org/spreadsheetml/2006/main" count="774" uniqueCount="720">
  <si>
    <t>Account</t>
  </si>
  <si>
    <t>Class Non-Instr Overtime</t>
  </si>
  <si>
    <t>Non-Inst Supplies &amp; Materials</t>
  </si>
  <si>
    <t>Oth Non-Inst Consulting Services</t>
  </si>
  <si>
    <t>Employee Travel</t>
  </si>
  <si>
    <t>Institutional Dues/Memberships</t>
  </si>
  <si>
    <t>Postage/Express Overnight Svcs</t>
  </si>
  <si>
    <t>Printing/Duplicating Service</t>
  </si>
  <si>
    <t>Other Services &amp; Expenses</t>
  </si>
  <si>
    <t>(Local) Online Training/Webinar</t>
  </si>
  <si>
    <t>3321T</t>
  </si>
  <si>
    <t>3521T</t>
  </si>
  <si>
    <t>3621T</t>
  </si>
  <si>
    <t>3721T</t>
  </si>
  <si>
    <t>Refer to Non Labor Accounts tab for account codes and descriptions. Remember to budget for each program code and, if applicable, activity code.</t>
  </si>
  <si>
    <t xml:space="preserve">Non Labor Expenses: </t>
  </si>
  <si>
    <t xml:space="preserve">Temporary Labor/Benefits: </t>
  </si>
  <si>
    <t>Program Review Budget Request Procedure:</t>
  </si>
  <si>
    <t>Org Code:</t>
  </si>
  <si>
    <t>Budget Description</t>
  </si>
  <si>
    <t>Budget Manager:</t>
  </si>
  <si>
    <t>FOAPAL</t>
  </si>
  <si>
    <t>Expenditure Description and Justification</t>
  </si>
  <si>
    <t>DefBen - Cls Emp</t>
  </si>
  <si>
    <t>DefBen - Acad Inst &amp; Instrl Aides</t>
  </si>
  <si>
    <t>OASDHI - Oth Acad Emp Non-Instrl</t>
  </si>
  <si>
    <t>STRS - Oth Acad Emp Non-Instrl</t>
  </si>
  <si>
    <t>Inst Oth Indr Prof Expt</t>
  </si>
  <si>
    <t>Inst Aide - Temp Direct Inst</t>
  </si>
  <si>
    <t>Direct Inst Prof Expt</t>
  </si>
  <si>
    <t>Inst Student</t>
  </si>
  <si>
    <t>Clss Oth - Temp</t>
  </si>
  <si>
    <t>Non Admin Non-Instr Prof Expt</t>
  </si>
  <si>
    <t>Non Inst Students</t>
  </si>
  <si>
    <t>Admin Non-Inst Prof Expt</t>
  </si>
  <si>
    <t>Acad Emp - Non Inst Non Cont</t>
  </si>
  <si>
    <t>Other Acad Empl - Stipends</t>
  </si>
  <si>
    <t>Acad Emp - Intersession</t>
  </si>
  <si>
    <t xml:space="preserve">Enter amounts to generate total costs for Temporary Labor. </t>
  </si>
  <si>
    <t xml:space="preserve">Adjunct Acad Emp - Adjunct Faculty </t>
  </si>
  <si>
    <t>Amount</t>
  </si>
  <si>
    <t>Description</t>
  </si>
  <si>
    <t>7501AI</t>
  </si>
  <si>
    <t>7501AH</t>
  </si>
  <si>
    <t>7501AG</t>
  </si>
  <si>
    <t>7501AF</t>
  </si>
  <si>
    <t>7501AE</t>
  </si>
  <si>
    <t>7501AD</t>
  </si>
  <si>
    <t>7501AC</t>
  </si>
  <si>
    <t>7501AB</t>
  </si>
  <si>
    <t>7501AA</t>
  </si>
  <si>
    <t>6429FA</t>
  </si>
  <si>
    <t>6425FA</t>
  </si>
  <si>
    <t>6424FA</t>
  </si>
  <si>
    <t>6423FA</t>
  </si>
  <si>
    <t>6422FA</t>
  </si>
  <si>
    <t>6421FA</t>
  </si>
  <si>
    <t>6419FA</t>
  </si>
  <si>
    <t>6415FA</t>
  </si>
  <si>
    <t>6414FA</t>
  </si>
  <si>
    <t>6413LP</t>
  </si>
  <si>
    <t>6413FA</t>
  </si>
  <si>
    <t>6412FA</t>
  </si>
  <si>
    <t>6411FA</t>
  </si>
  <si>
    <t>6311FA</t>
  </si>
  <si>
    <t>6310FA</t>
  </si>
  <si>
    <t>6216FA</t>
  </si>
  <si>
    <t>6215FA</t>
  </si>
  <si>
    <t>6214FA</t>
  </si>
  <si>
    <t>6212FA</t>
  </si>
  <si>
    <t>6211WD</t>
  </si>
  <si>
    <t>6211P</t>
  </si>
  <si>
    <t>6211FA</t>
  </si>
  <si>
    <t>6210FA</t>
  </si>
  <si>
    <t>6210C</t>
  </si>
  <si>
    <t>6120FA</t>
  </si>
  <si>
    <t>6110FA</t>
  </si>
  <si>
    <t>5820C</t>
  </si>
  <si>
    <t>5820B</t>
  </si>
  <si>
    <t>5820A</t>
  </si>
  <si>
    <t>5220DT</t>
  </si>
  <si>
    <t>3110T</t>
  </si>
  <si>
    <t>3131T</t>
  </si>
  <si>
    <t>3310T</t>
  </si>
  <si>
    <t>3341T</t>
  </si>
  <si>
    <t>3510T</t>
  </si>
  <si>
    <t>3541T</t>
  </si>
  <si>
    <t>3610T</t>
  </si>
  <si>
    <t>3641T</t>
  </si>
  <si>
    <t>3710T</t>
  </si>
  <si>
    <t>Food/Meetings</t>
  </si>
  <si>
    <t>Short Term Rental-Veh &amp; Equip</t>
  </si>
  <si>
    <t>FY25</t>
  </si>
  <si>
    <t>Computer/Technology Equipment</t>
  </si>
  <si>
    <t>Furniture</t>
  </si>
  <si>
    <t>Non-Library/Magazines/Bks/Prdcls</t>
  </si>
  <si>
    <t>Oth Instructional Consulting Servs</t>
  </si>
  <si>
    <t>Non-Employee Travel</t>
  </si>
  <si>
    <t>Equip Maint Agreements</t>
  </si>
  <si>
    <t>Settlement Expense</t>
  </si>
  <si>
    <t>Indirect Cost(Reimbursement)</t>
  </si>
  <si>
    <t>Library Books</t>
  </si>
  <si>
    <t>FY26</t>
  </si>
  <si>
    <t>Acad Emp - Overload</t>
  </si>
  <si>
    <t>FY24</t>
  </si>
  <si>
    <t>FY27</t>
  </si>
  <si>
    <t>Inst Supplies &amp; Materials</t>
  </si>
  <si>
    <t>All Computer Software</t>
  </si>
  <si>
    <t>Paper</t>
  </si>
  <si>
    <t>Maint &amp; Repairs Supplies</t>
  </si>
  <si>
    <t>Culinary Utensils</t>
  </si>
  <si>
    <t>Outreach Materials</t>
  </si>
  <si>
    <t>Uniforms - Staff</t>
  </si>
  <si>
    <t>Vehicle Supplies - Parts</t>
  </si>
  <si>
    <t>Fuel - Lubricants</t>
  </si>
  <si>
    <t>Food - Non Travel Non Cafeteria</t>
  </si>
  <si>
    <t>Cost of Goods Sold</t>
  </si>
  <si>
    <t>CoGS Food</t>
  </si>
  <si>
    <t>CoGS Paper Goods</t>
  </si>
  <si>
    <t>CoGS Other</t>
  </si>
  <si>
    <t>GET Bus Pass</t>
  </si>
  <si>
    <t>COGS - School Supplies</t>
  </si>
  <si>
    <t>COGS - New Books</t>
  </si>
  <si>
    <t>COGS - Used Books</t>
  </si>
  <si>
    <t>COGS - Art/Engineering</t>
  </si>
  <si>
    <t>COGS - Clothing/Backbacks</t>
  </si>
  <si>
    <t>COGS - Drugs/Sundries</t>
  </si>
  <si>
    <t>COGS - Candy/Nuts</t>
  </si>
  <si>
    <t>COGS - Postage Stamps</t>
  </si>
  <si>
    <t>COGS - Other</t>
  </si>
  <si>
    <t>Supply/Materials Abatements</t>
  </si>
  <si>
    <t>Athletic Officials</t>
  </si>
  <si>
    <t>Temp Employment Agency Services</t>
  </si>
  <si>
    <t>Child Care Services</t>
  </si>
  <si>
    <t>Collection Fees</t>
  </si>
  <si>
    <t>Cont Security Services</t>
  </si>
  <si>
    <t>Cont Instruction</t>
  </si>
  <si>
    <t>Guest Lecturers/Performers</t>
  </si>
  <si>
    <t>Student Travel</t>
  </si>
  <si>
    <t>Employee Travel DO</t>
  </si>
  <si>
    <t>5220FT</t>
  </si>
  <si>
    <t>Faculty In-District Travel</t>
  </si>
  <si>
    <t>5220IC</t>
  </si>
  <si>
    <t>Employee Mileage Chargeback</t>
  </si>
  <si>
    <t>Refreshments/Meetings</t>
  </si>
  <si>
    <t>Food/Meetings Suspense Account</t>
  </si>
  <si>
    <t>Consortium Dues/Memberships</t>
  </si>
  <si>
    <t>Comprehensive/Liab/Prpty/Auto Ins)</t>
  </si>
  <si>
    <t>Student Insurance</t>
  </si>
  <si>
    <t>Insurance Deductibles</t>
  </si>
  <si>
    <t>Laundry Service</t>
  </si>
  <si>
    <t>Miscellaneous</t>
  </si>
  <si>
    <t>Natural Gas/LPG</t>
  </si>
  <si>
    <t>Light - Electricity</t>
  </si>
  <si>
    <t>Water - Sanitation</t>
  </si>
  <si>
    <t>Disposal Services</t>
  </si>
  <si>
    <t>Hazardous Waste Disposal</t>
  </si>
  <si>
    <t>Pest Control</t>
  </si>
  <si>
    <t>Telephone Services</t>
  </si>
  <si>
    <t>Data Communication Services</t>
  </si>
  <si>
    <t>Other Utilities</t>
  </si>
  <si>
    <t>Rental of Facilities</t>
  </si>
  <si>
    <t>Film Rentals</t>
  </si>
  <si>
    <t>Oper/Lease Cntrcts-ie Cars-Copiers</t>
  </si>
  <si>
    <t>Lease Relocatables</t>
  </si>
  <si>
    <t>Software Licensing/Maintenance Svcs</t>
  </si>
  <si>
    <t>Internet Access</t>
  </si>
  <si>
    <t>IT Cloud Services</t>
  </si>
  <si>
    <t>Grounds Maintenance</t>
  </si>
  <si>
    <t>Building Maintenance</t>
  </si>
  <si>
    <t>Vehicle Repairs &amp; Maintenance</t>
  </si>
  <si>
    <t>Computer Hardware Maint Agreements</t>
  </si>
  <si>
    <t>Oth Equipment Maint Agreements</t>
  </si>
  <si>
    <t>Other Maintenance/Repairs</t>
  </si>
  <si>
    <t>Other Maintenance Contracts</t>
  </si>
  <si>
    <t>Annual Fiscal Audit</t>
  </si>
  <si>
    <t>Trustee Election</t>
  </si>
  <si>
    <t>Attorney Fees - Oth</t>
  </si>
  <si>
    <t>Attrny Fees - Collective Bargaining</t>
  </si>
  <si>
    <t>Legal Advertising</t>
  </si>
  <si>
    <t>Litigation Contingency</t>
  </si>
  <si>
    <t>Other Professional Fees</t>
  </si>
  <si>
    <t>Prepaid Expenses</t>
  </si>
  <si>
    <t>Fingerprinting Services</t>
  </si>
  <si>
    <t>Physical Examinations/Tests</t>
  </si>
  <si>
    <t>Postage - New Books</t>
  </si>
  <si>
    <t>Postage - Used Books</t>
  </si>
  <si>
    <t>Postage - Supplies</t>
  </si>
  <si>
    <t>Bank Charges</t>
  </si>
  <si>
    <t>Credit Card Expense</t>
  </si>
  <si>
    <t>Returned Check Charges</t>
  </si>
  <si>
    <t>Bk of America Credit Card Clearing</t>
  </si>
  <si>
    <t>Bad Debt Expense</t>
  </si>
  <si>
    <t>Collection Services</t>
  </si>
  <si>
    <t>Interest - Current Debt</t>
  </si>
  <si>
    <t>General Advertising Services</t>
  </si>
  <si>
    <t>Radio/Newspaper Ad Placement</t>
  </si>
  <si>
    <t>Comp Ticket Expense</t>
  </si>
  <si>
    <t>Cash Over - Short</t>
  </si>
  <si>
    <t>Taxes - Licenses &amp; Permits</t>
  </si>
  <si>
    <t>Sales Tax Expense</t>
  </si>
  <si>
    <t>Book Sales Commissions</t>
  </si>
  <si>
    <t>Services Abatement</t>
  </si>
  <si>
    <t>Settlement Clearing Account</t>
  </si>
  <si>
    <t>Commisions</t>
  </si>
  <si>
    <t>Prior Periods Adjustments</t>
  </si>
  <si>
    <t>COVID Recoverable Income-Out</t>
  </si>
  <si>
    <t>Out - Indirect Cost(Expense)</t>
  </si>
  <si>
    <t>Sites</t>
  </si>
  <si>
    <t>Site Improvement</t>
  </si>
  <si>
    <t>Buildings Construction</t>
  </si>
  <si>
    <t>Buildings Construction - C</t>
  </si>
  <si>
    <t>Building Construction</t>
  </si>
  <si>
    <t>Buildings Architect</t>
  </si>
  <si>
    <t>Building Architect</t>
  </si>
  <si>
    <t>Buildings Architect - P</t>
  </si>
  <si>
    <t>Buildings Architect - WD</t>
  </si>
  <si>
    <t>Buildings - Fees</t>
  </si>
  <si>
    <t>Building - Fees</t>
  </si>
  <si>
    <t>Buildings - Testing &amp; Inspection</t>
  </si>
  <si>
    <t>Buildings - Test and Inspections</t>
  </si>
  <si>
    <t>Additions to Buildings</t>
  </si>
  <si>
    <t>Bldg Cost of Purchase</t>
  </si>
  <si>
    <t>Building Cost of Purchase</t>
  </si>
  <si>
    <t>Magazines &amp; Periodicals</t>
  </si>
  <si>
    <t>Magazines and Periodicals</t>
  </si>
  <si>
    <t>Library/Audio Visual Equipment</t>
  </si>
  <si>
    <t>Library AV Equipment</t>
  </si>
  <si>
    <t>Computer/Tech Equipment</t>
  </si>
  <si>
    <t>Auto &amp; Buses</t>
  </si>
  <si>
    <t>Autos and Busses</t>
  </si>
  <si>
    <t>Auto-Purchasing on Long Term Lease</t>
  </si>
  <si>
    <t>Lease Purchase- L.T. Up to $4999.99</t>
  </si>
  <si>
    <t>Lease Purchases - L.T. $5000 and Up</t>
  </si>
  <si>
    <t>Other Equipment</t>
  </si>
  <si>
    <t>Library AC Equipment</t>
  </si>
  <si>
    <t>Computer Tech Equipment</t>
  </si>
  <si>
    <t>Autos &amp; Busses</t>
  </si>
  <si>
    <t>Lease Purchase - Exact Replacement</t>
  </si>
  <si>
    <t>Gain/Loss on Asset Sale</t>
  </si>
  <si>
    <t>Depreciation Expense</t>
  </si>
  <si>
    <t>Capital Outlay Abatements</t>
  </si>
  <si>
    <t>Student Fin Aid (Excludes Salaries)</t>
  </si>
  <si>
    <t>Cal Grant B-Financial Aid</t>
  </si>
  <si>
    <t>Cal Grant C-Financial Aid</t>
  </si>
  <si>
    <t>CARE-Financial Aid</t>
  </si>
  <si>
    <t>EOP&amp;S-Financial Aid</t>
  </si>
  <si>
    <t>Federal SEOG-Financial Aid</t>
  </si>
  <si>
    <t>Federal PELL Grant</t>
  </si>
  <si>
    <t>Federal ACG</t>
  </si>
  <si>
    <t>Federal Stafford Loans</t>
  </si>
  <si>
    <t>Federal Direct Loans</t>
  </si>
  <si>
    <t>7501AJ</t>
  </si>
  <si>
    <t>FTSSG Student Success Grant</t>
  </si>
  <si>
    <t>7501AK</t>
  </si>
  <si>
    <t>Cal Grant A-Financial Aid</t>
  </si>
  <si>
    <t>Scholarships</t>
  </si>
  <si>
    <t>Outside Scholarships</t>
  </si>
  <si>
    <t>Oth Student Aide (Non-cash)</t>
  </si>
  <si>
    <t>Book Vouchers (Non-Cash SFA Aid)</t>
  </si>
  <si>
    <t>7201IC</t>
  </si>
  <si>
    <t>Strategic Plan #2
Technological Environment</t>
  </si>
  <si>
    <t>Strategic Plan #3
Physical Environment</t>
  </si>
  <si>
    <t>https://www.bakersfieldcollege.edu/about/administration/planning-and-accountability/strategic-plan-2025-2030.html</t>
  </si>
  <si>
    <t>OPERATING BUDGET</t>
  </si>
  <si>
    <t>3-Yr</t>
  </si>
  <si>
    <t>FY2027-28 Program Review Budget Request</t>
  </si>
  <si>
    <t>FY28</t>
  </si>
  <si>
    <t xml:space="preserve">Student and Workplace Culture focuses on creating a positive environment where students and employees feel valued, supported, and connected to the College’s mission. Bakersfield College’s thirteen objectives guide efforts to promote success, engagement, and well-being.
</t>
  </si>
  <si>
    <t>Objective 1: Ensure every CTE program prepares students for livable-wage employment
Objective 2: Enhance student learning through flexible, personalized learning options
Objective 3: Enhance the Bakersfield College student experience
Objective 4: Increase access to medical assistance and mental health support
Objective 5: Expand holistic student support services
Objective 6: Strengthen financial access
Objective 7: Strengthen academic access and success
Objective 8: Increase Bachelor’s degree attainment
Objective 9: Continue to support college mission and goals through community engagement and industry partnership
Objective 10: Expand professional development opportunities for all employees
Objective 11: Facilitate culture focusing on employee well-being
Objective 12: Streamline and standardize institutional communication
Objective 13: Strengthen and Support civic engagement and BC’s community leadership</t>
  </si>
  <si>
    <t xml:space="preserve">
Bakersfield College uses a variety of technologies to support instruction, student services, college operations, and employee responsibilities. The college has identified four objectives focused on student success, data accuracy, privacy, security, employee efficiency, and innovation through AI and enhanced classroom technology.
</t>
  </si>
  <si>
    <t xml:space="preserve">Objective 1: Leverage technology to improve student success and support
Objective 2: Enhance digital infrastructure
Objective 3: Streamline the student onboarding process
Objective 4: Leverage technology to improve operational efficiency and accountability
</t>
  </si>
  <si>
    <t>Objective 1: Enhance student support infrastructure
Objective 2: Improve transportation experience
Objective 3: Increase campus accessibility
Objective 4: Enhance student engagement
Objective 5: Improve physical environment</t>
  </si>
  <si>
    <t>The strategic plan includes five objectives focused on creating welcoming and supportive physical spaces that foster student success, belonging, employee well-being, collaboration, and productivity.</t>
  </si>
  <si>
    <t>BD</t>
  </si>
  <si>
    <t>BA</t>
  </si>
  <si>
    <t>3210T</t>
  </si>
  <si>
    <t>3221T</t>
  </si>
  <si>
    <t>3410RC</t>
  </si>
  <si>
    <t>3420RC</t>
  </si>
  <si>
    <t>3421RC</t>
  </si>
  <si>
    <t>3422RC</t>
  </si>
  <si>
    <t>3440RC</t>
  </si>
  <si>
    <t>3741T</t>
  </si>
  <si>
    <t>BH</t>
  </si>
  <si>
    <t>BW</t>
  </si>
  <si>
    <t>4310PY</t>
  </si>
  <si>
    <t>BC</t>
  </si>
  <si>
    <t>BC Student Housing</t>
  </si>
  <si>
    <t>BC001</t>
  </si>
  <si>
    <t>000</t>
  </si>
  <si>
    <t>1100</t>
  </si>
  <si>
    <t>1101</t>
  </si>
  <si>
    <t>1110</t>
  </si>
  <si>
    <t>1214</t>
  </si>
  <si>
    <t>1215</t>
  </si>
  <si>
    <t>1231</t>
  </si>
  <si>
    <t>1241</t>
  </si>
  <si>
    <t>1251</t>
  </si>
  <si>
    <t>1252</t>
  </si>
  <si>
    <t>1259</t>
  </si>
  <si>
    <t>1310</t>
  </si>
  <si>
    <t>1311</t>
  </si>
  <si>
    <t>1320</t>
  </si>
  <si>
    <t>1330</t>
  </si>
  <si>
    <t>1340</t>
  </si>
  <si>
    <t>1350</t>
  </si>
  <si>
    <t>1410</t>
  </si>
  <si>
    <t>1411</t>
  </si>
  <si>
    <t>1419</t>
  </si>
  <si>
    <t>1430</t>
  </si>
  <si>
    <t>1997</t>
  </si>
  <si>
    <t>1999</t>
  </si>
  <si>
    <t>2110</t>
  </si>
  <si>
    <t>2190</t>
  </si>
  <si>
    <t>2191</t>
  </si>
  <si>
    <t>2199</t>
  </si>
  <si>
    <t>2211</t>
  </si>
  <si>
    <t>2291</t>
  </si>
  <si>
    <t>2310</t>
  </si>
  <si>
    <t>2311</t>
  </si>
  <si>
    <t>2392</t>
  </si>
  <si>
    <t>2393</t>
  </si>
  <si>
    <t>2394</t>
  </si>
  <si>
    <t>2399</t>
  </si>
  <si>
    <t>2412</t>
  </si>
  <si>
    <t>2419</t>
  </si>
  <si>
    <t>2491</t>
  </si>
  <si>
    <t>2492</t>
  </si>
  <si>
    <t>2493</t>
  </si>
  <si>
    <t>2494</t>
  </si>
  <si>
    <t>2495</t>
  </si>
  <si>
    <t>2499</t>
  </si>
  <si>
    <t>2997</t>
  </si>
  <si>
    <t>2999</t>
  </si>
  <si>
    <t>310</t>
  </si>
  <si>
    <t>3110</t>
  </si>
  <si>
    <t>3119</t>
  </si>
  <si>
    <t>3120</t>
  </si>
  <si>
    <t>3121</t>
  </si>
  <si>
    <t>3121T</t>
  </si>
  <si>
    <t>3122</t>
  </si>
  <si>
    <t>3122T</t>
  </si>
  <si>
    <t>3130</t>
  </si>
  <si>
    <t>3131</t>
  </si>
  <si>
    <t>3139</t>
  </si>
  <si>
    <t>3210</t>
  </si>
  <si>
    <t>3219</t>
  </si>
  <si>
    <t>3220</t>
  </si>
  <si>
    <t>3221</t>
  </si>
  <si>
    <t>3222</t>
  </si>
  <si>
    <t>3222T</t>
  </si>
  <si>
    <t>3240</t>
  </si>
  <si>
    <t>3241</t>
  </si>
  <si>
    <t>3241T</t>
  </si>
  <si>
    <t>3249</t>
  </si>
  <si>
    <t>3310</t>
  </si>
  <si>
    <t>3320</t>
  </si>
  <si>
    <t>3321</t>
  </si>
  <si>
    <t>3322</t>
  </si>
  <si>
    <t>3322T</t>
  </si>
  <si>
    <t>3340</t>
  </si>
  <si>
    <t>3341</t>
  </si>
  <si>
    <t>3410</t>
  </si>
  <si>
    <t>3410T</t>
  </si>
  <si>
    <t>3411</t>
  </si>
  <si>
    <t>3420</t>
  </si>
  <si>
    <t>3421</t>
  </si>
  <si>
    <t>3422</t>
  </si>
  <si>
    <t>3423</t>
  </si>
  <si>
    <t>3424</t>
  </si>
  <si>
    <t>3425</t>
  </si>
  <si>
    <t>3440</t>
  </si>
  <si>
    <t>3441</t>
  </si>
  <si>
    <t>3441T</t>
  </si>
  <si>
    <t>3443</t>
  </si>
  <si>
    <t>3444</t>
  </si>
  <si>
    <t>3490</t>
  </si>
  <si>
    <t>3491</t>
  </si>
  <si>
    <t>3499</t>
  </si>
  <si>
    <t>3510</t>
  </si>
  <si>
    <t>3520</t>
  </si>
  <si>
    <t>3521</t>
  </si>
  <si>
    <t>3522</t>
  </si>
  <si>
    <t>3522T</t>
  </si>
  <si>
    <t>3540</t>
  </si>
  <si>
    <t>3541</t>
  </si>
  <si>
    <t>3610</t>
  </si>
  <si>
    <t>3620</t>
  </si>
  <si>
    <t>3621</t>
  </si>
  <si>
    <t>3622</t>
  </si>
  <si>
    <t>3622T</t>
  </si>
  <si>
    <t>3640</t>
  </si>
  <si>
    <t>3641</t>
  </si>
  <si>
    <t>3710</t>
  </si>
  <si>
    <t>3720</t>
  </si>
  <si>
    <t>3721</t>
  </si>
  <si>
    <t>3722</t>
  </si>
  <si>
    <t>3722T</t>
  </si>
  <si>
    <t>3740</t>
  </si>
  <si>
    <t>3741</t>
  </si>
  <si>
    <t>3910</t>
  </si>
  <si>
    <t>3919</t>
  </si>
  <si>
    <t>3920</t>
  </si>
  <si>
    <t>3921</t>
  </si>
  <si>
    <t>3922</t>
  </si>
  <si>
    <t>3929</t>
  </si>
  <si>
    <t>3940</t>
  </si>
  <si>
    <t>3941</t>
  </si>
  <si>
    <t>3949</t>
  </si>
  <si>
    <t>3950</t>
  </si>
  <si>
    <t>3999</t>
  </si>
  <si>
    <t>5119PY</t>
  </si>
  <si>
    <t>6211PY</t>
  </si>
  <si>
    <t>Class Admin &amp; Supv Reg Sched</t>
  </si>
  <si>
    <t>Acad - Reg Schedule</t>
  </si>
  <si>
    <t>Acad Emp Non-Inst Non-Admin</t>
  </si>
  <si>
    <t>Acad Emp Admin</t>
  </si>
  <si>
    <t>Educational Administrators - Cont</t>
  </si>
  <si>
    <t>Cert Mgmt - Non-Schedule</t>
  </si>
  <si>
    <t>Counselors - Contract</t>
  </si>
  <si>
    <t>Librarians - Contract</t>
  </si>
  <si>
    <t>Acad Non-Inst Cont</t>
  </si>
  <si>
    <t>Acad Emp Dept Chair</t>
  </si>
  <si>
    <t>Academic Salary Abatement</t>
  </si>
  <si>
    <t>Adjunct Acad Emp - Non-Cont</t>
  </si>
  <si>
    <t>Acad Emp - Temp Cont</t>
  </si>
  <si>
    <t>Acad Emp-Inst Non-Cont Stipend/Othr</t>
  </si>
  <si>
    <t>Acad Emp-Non-Cont Substitute</t>
  </si>
  <si>
    <t>Educational Admin - Non-Cont</t>
  </si>
  <si>
    <t>Acad Emp Non Instr - Temp Cont</t>
  </si>
  <si>
    <t>Acad Emp - Non-Inst Non Cont</t>
  </si>
  <si>
    <t>Acad Emp - Dept Chair Overload</t>
  </si>
  <si>
    <t>Certificated Step/Course Increase</t>
  </si>
  <si>
    <t>Certificated Salary Abatement</t>
  </si>
  <si>
    <t>Clss Mgt(NonEd)</t>
  </si>
  <si>
    <t>Conf Employee - Non Mgt</t>
  </si>
  <si>
    <t>Clss Non-Instr Emp Reg Salary Sched</t>
  </si>
  <si>
    <t>Classified Salary Abatement</t>
  </si>
  <si>
    <t>Inst Aide FT Direct Inst</t>
  </si>
  <si>
    <t>Inst Aide FT Oth-In-Direct Inst</t>
  </si>
  <si>
    <t>Non-Mgt - Temp</t>
  </si>
  <si>
    <t>Admin Non-Instr Prof Expt</t>
  </si>
  <si>
    <t>Non-Inst Students</t>
  </si>
  <si>
    <t>Non-Admin Non-Instr Prof Expt</t>
  </si>
  <si>
    <t>Cls Oth - Temp</t>
  </si>
  <si>
    <t>Inst Students</t>
  </si>
  <si>
    <t>Inst Readers Temp</t>
  </si>
  <si>
    <t>Inst Students Temp Oth Indr Inst</t>
  </si>
  <si>
    <t>Inst Aide Overtime Temp</t>
  </si>
  <si>
    <t>Inst Sign Language Intrp Temp</t>
  </si>
  <si>
    <t>Oth Indr Inst Temp</t>
  </si>
  <si>
    <t>Classified Step Increase Budget</t>
  </si>
  <si>
    <t>Salary Budget Control</t>
  </si>
  <si>
    <t>STRS-Acad Inst &amp; Instl Aides (Dir)</t>
  </si>
  <si>
    <t>STRS-Acad Inst &amp; Instrl Aides(Dir)</t>
  </si>
  <si>
    <t>STRS-Acad Inst/Instl Aides(Dir)-Tmp</t>
  </si>
  <si>
    <t>STRS-On behalf Instr</t>
  </si>
  <si>
    <t>STRS - Clss Mgt Non-Ed Admin</t>
  </si>
  <si>
    <t>STRS - Clss Emp</t>
  </si>
  <si>
    <t>STRS - Clss Emp-Temp</t>
  </si>
  <si>
    <t>STRS - Conf Emp - Non-Mgt</t>
  </si>
  <si>
    <t>STRS - Conf Emp - Non-Mgt-Temp</t>
  </si>
  <si>
    <t>STRS - Ed Administrators - Cont</t>
  </si>
  <si>
    <t>STRS - Oth Acad Emp Non-Inst Temp</t>
  </si>
  <si>
    <t>STRS on behalf Non Instr</t>
  </si>
  <si>
    <t>PERS-Acad Inst &amp; Instrl Aides(Dir)</t>
  </si>
  <si>
    <t>PERS-Acad Inst /InstrlAideeDir) Tem</t>
  </si>
  <si>
    <t>PERS -OBH Inst &amp; Instrl Aides(Dir)</t>
  </si>
  <si>
    <t>PERS - Clss Mgt Non-Educational Adm</t>
  </si>
  <si>
    <t>PERS - Clss Emp</t>
  </si>
  <si>
    <t>PERS - Clss Emp Temp</t>
  </si>
  <si>
    <t>PERS - Conf Emp Non-Mgt</t>
  </si>
  <si>
    <t>PERS - Conf Emp Non-Mgt-Temp</t>
  </si>
  <si>
    <t>PERS - Ed Adm - Cont</t>
  </si>
  <si>
    <t>PERS - Oth Acad Emps Non-Instrl</t>
  </si>
  <si>
    <t>PERS - Oth Acad Emp Non-Inst temp</t>
  </si>
  <si>
    <t>PERS - OBH Other Non Instr.</t>
  </si>
  <si>
    <t>OASDHI-Acad Inst &amp; Instl Aides(Dir)</t>
  </si>
  <si>
    <t>OASDHI-Acad Inst/Instl Aide(Dir)Tmp</t>
  </si>
  <si>
    <t>OASDHI - Clss Mgt Non-Ed Admin</t>
  </si>
  <si>
    <t>OASDHI - Clss Emp</t>
  </si>
  <si>
    <t>OASDHI - Clss Emp Temp</t>
  </si>
  <si>
    <t>OASDHI - Conf Emp - Non Mgt</t>
  </si>
  <si>
    <t>OASDHI - Conf Emp - Non Mgt-Temp</t>
  </si>
  <si>
    <t>OASDHI - Educational Admin - Cont</t>
  </si>
  <si>
    <t>OASDHI - Oth Acad Emp Non-Inst Temp</t>
  </si>
  <si>
    <t>H&amp;W-Acad Inst &amp; Instl Aides(Dir)</t>
  </si>
  <si>
    <t>OPEB ARC-Acad Inst&amp;Instl Aides(Dir)</t>
  </si>
  <si>
    <t>H&amp;W-Acad Inst (Dir)-Temp/Adjunct</t>
  </si>
  <si>
    <t>H&amp;W-Acad Instr &amp; Instl Aides(Rtrd)</t>
  </si>
  <si>
    <t>H&amp;W - Clss Mgt(Non-Educ Admin)</t>
  </si>
  <si>
    <t>OPEB ARC-Clss Mgt(Non-EducAdmin)</t>
  </si>
  <si>
    <t>H&amp;W - Clss Emp</t>
  </si>
  <si>
    <t>OPEB ARC-Clss Emp</t>
  </si>
  <si>
    <t>H&amp;W - Conf Emp - Non Mgt</t>
  </si>
  <si>
    <t>OPEB ARC-Conf Emp Non Mgt</t>
  </si>
  <si>
    <t>H&amp;W - Clss Mgt - Retired</t>
  </si>
  <si>
    <t>H&amp;W - Clss Retired</t>
  </si>
  <si>
    <t>H&amp;W - Conf Retired</t>
  </si>
  <si>
    <t>H&amp;W - Educational Admin - Cont</t>
  </si>
  <si>
    <t>OPEB ARC-EducAdmin-Cont</t>
  </si>
  <si>
    <t>H&amp;W - Oth Acad Emp-Non-Instrl</t>
  </si>
  <si>
    <t>HW Oth Acad Emp Non-Inst Temp Adj</t>
  </si>
  <si>
    <t>H&amp;W-Educational Adm Cont - Retired</t>
  </si>
  <si>
    <t>H&amp;W-Oth Acad Emp Non-Instl Retired</t>
  </si>
  <si>
    <t>Instruction</t>
  </si>
  <si>
    <t>Non Instruction</t>
  </si>
  <si>
    <t>OPEB</t>
  </si>
  <si>
    <t>SUI-Acad Inst &amp; Instl Aides(Dir)</t>
  </si>
  <si>
    <t>SUI-Acad Inst/Instl Aides(Dir) Temp</t>
  </si>
  <si>
    <t>SUI-Clss Mgt Non-Educational Admin</t>
  </si>
  <si>
    <t>SUI - Clss Emp</t>
  </si>
  <si>
    <t>SUI - Clss Emp Temp</t>
  </si>
  <si>
    <t>SUI - Conf Emp - Non Mgt</t>
  </si>
  <si>
    <t>SUI - Conf Emp - Non Mgt-Temp</t>
  </si>
  <si>
    <t>SUI - Educational Admin - Cont</t>
  </si>
  <si>
    <t>SUI - Oth Acad Emp - Non Instl</t>
  </si>
  <si>
    <t>SUI - Oth Acad Emp - Non Instl temp</t>
  </si>
  <si>
    <t>WC-Acad Inst &amp; Instl Aides(Dir)</t>
  </si>
  <si>
    <t>WC-Acad Inst &amp; Instl Aide(Dir) Temp</t>
  </si>
  <si>
    <t>WC - Clss Mgt Non-Educational Admin</t>
  </si>
  <si>
    <t>WC - Clss Emp</t>
  </si>
  <si>
    <t>WC - Clss Emp Temp</t>
  </si>
  <si>
    <t>WC - Conf Emp - Non Mgt</t>
  </si>
  <si>
    <t>WC - Conf Emp - Non Mgt-Temp</t>
  </si>
  <si>
    <t>WC - Educational Administrators</t>
  </si>
  <si>
    <t>WC-Oth Acad Emp - Non Instructional</t>
  </si>
  <si>
    <t>WC-Oth Acad Emp - Non Instr Temp</t>
  </si>
  <si>
    <t>DefBen-Acad Inst &amp; Instl Aides(Dir)</t>
  </si>
  <si>
    <t>DefBen-Acad Inst/Instl AidesDir)Tmp</t>
  </si>
  <si>
    <t>DefBen-Clss Mgt - Non-Educ Admin</t>
  </si>
  <si>
    <t>DefBen - Clss Emp</t>
  </si>
  <si>
    <t>DefBen - Clss Emp Temp</t>
  </si>
  <si>
    <t>DefBen - Conf Emp - Non Mat</t>
  </si>
  <si>
    <t>DefBen - Conf Emp - Non-Mgmt-Temp</t>
  </si>
  <si>
    <t>DefBen - Educational Administrators</t>
  </si>
  <si>
    <t>DefBen - Oth Acad Emp - Non Instrl</t>
  </si>
  <si>
    <t>DefBen -Oth Acad Emp/Non Instr Temp</t>
  </si>
  <si>
    <t>OTHBEN-Acad Inst &amp; Instrl Aide(Dir)</t>
  </si>
  <si>
    <t>Acad Inst &amp; Instl Aides Benefit Aba</t>
  </si>
  <si>
    <t>OTHBEN-Clss Mgt(Non-Educ Admin)</t>
  </si>
  <si>
    <t>OTHBEN - Clss Emp</t>
  </si>
  <si>
    <t>OTHBEN - Conf Emp - Non Mgt</t>
  </si>
  <si>
    <t>Classified Benefit Abatement</t>
  </si>
  <si>
    <t>OTHBEN - Educational Administrators</t>
  </si>
  <si>
    <t>OTHBEN - Oth Acad Emp (Noninstrl)</t>
  </si>
  <si>
    <t>Other Acad Emp/Non Instr Benefit Ab</t>
  </si>
  <si>
    <t>Other Employee Benefits</t>
  </si>
  <si>
    <t>Benefit Suspense</t>
  </si>
  <si>
    <t>Inst Supplies &amp; Materials - PY Exp</t>
  </si>
  <si>
    <t>Other Non-Inst Consulting Svcs-PY</t>
  </si>
  <si>
    <t>Sponsorships</t>
  </si>
  <si>
    <t>Contigencies Account - Budget Only</t>
  </si>
  <si>
    <t>Buildings Architect - PY</t>
  </si>
  <si>
    <t>Indirect Cost Expense Transfer</t>
  </si>
  <si>
    <t>Total</t>
  </si>
  <si>
    <t>EX: GU001</t>
  </si>
  <si>
    <t>XXXXXX</t>
  </si>
  <si>
    <t>XXXX</t>
  </si>
  <si>
    <t>EXAMPLE</t>
  </si>
  <si>
    <t>Fees for software subscriptions - Annual increase requested due to new annual expense for Studentware.</t>
  </si>
  <si>
    <t xml:space="preserve"> Fund</t>
  </si>
  <si>
    <t>Org</t>
  </si>
  <si>
    <t xml:space="preserve"> Account</t>
  </si>
  <si>
    <t>Account
Desc</t>
  </si>
  <si>
    <t xml:space="preserve"> Program</t>
  </si>
  <si>
    <t>Program
Desc</t>
  </si>
  <si>
    <t xml:space="preserve"> Activity</t>
  </si>
  <si>
    <t xml:space="preserve"> Location</t>
  </si>
  <si>
    <t>Current 
Budget</t>
  </si>
  <si>
    <t>Actual
Expenses</t>
  </si>
  <si>
    <t>Average</t>
  </si>
  <si>
    <t>Budget 
Request</t>
  </si>
  <si>
    <t>Strategic 
Plan #</t>
  </si>
  <si>
    <t>Please provide a detailed justification for all FY28 budget requests in each account listed and identify if any adjustments will be a one-time request or an annual request.</t>
  </si>
  <si>
    <t>Percentage</t>
  </si>
  <si>
    <t>1310/1311</t>
  </si>
  <si>
    <t>1320/1330</t>
  </si>
  <si>
    <t xml:space="preserve">STRS - Acad Inst &amp; Instrl Aides </t>
  </si>
  <si>
    <t>Benefit costs are driven by formulas.</t>
  </si>
  <si>
    <t>MEDICARE- Acad Inst &amp; Instrl Aides</t>
  </si>
  <si>
    <t>1.45% / 6.20%</t>
  </si>
  <si>
    <t>MEDICARE / SOCIAL SEC - Cls Emp</t>
  </si>
  <si>
    <t>MEDICARE - Oth Acad Emp Non-Instrl</t>
  </si>
  <si>
    <t>UNEMP- Acad Inst &amp; Instrl Aides</t>
  </si>
  <si>
    <t>UNEMP - Cls Emp</t>
  </si>
  <si>
    <t>UNEMP - Oth Acad Emp Non-Instrl</t>
  </si>
  <si>
    <t>WKRS COMP- Acad Inst &amp; Instrl Aides</t>
  </si>
  <si>
    <t>WKRS COMP - Cls Emp</t>
  </si>
  <si>
    <t>WKRS COMP - Oth Acad Emp Non-Instrl</t>
  </si>
  <si>
    <t>Total Benefit Costs</t>
  </si>
  <si>
    <t>Total Temp Labor Costs</t>
  </si>
  <si>
    <t>**Note: Adjunt Faculty and Stipends for Faculty may be Defined Benefits or STRS - KCCD budgets for STRS since it is higher rate.</t>
  </si>
  <si>
    <t>PLEASE NOTE: Accounts highlighted in green are included for transparency and reference purposes only. Do not enter a budget request for the green cells. Budget requests should only be entered in the white cells.</t>
  </si>
  <si>
    <t>LABOR</t>
  </si>
  <si>
    <t>02</t>
  </si>
  <si>
    <t>Bakersfield College Property</t>
  </si>
  <si>
    <t>05</t>
  </si>
  <si>
    <t>BCD - Delano College Center</t>
  </si>
  <si>
    <t>B</t>
  </si>
  <si>
    <t>Bakersfield College</t>
  </si>
  <si>
    <t>BC ARVIN</t>
  </si>
  <si>
    <t>BC000</t>
  </si>
  <si>
    <t>BC - Bakersfield College</t>
  </si>
  <si>
    <t>BC - Admin. Bldg</t>
  </si>
  <si>
    <t>BC002</t>
  </si>
  <si>
    <t>BC - Agriculture Bldg</t>
  </si>
  <si>
    <t>BC003</t>
  </si>
  <si>
    <t>BC - Fine Arts Bldg</t>
  </si>
  <si>
    <t>BC004</t>
  </si>
  <si>
    <t>BC - Business Bldg</t>
  </si>
  <si>
    <t>BC005</t>
  </si>
  <si>
    <t>BC - Campus Center</t>
  </si>
  <si>
    <t>BC006</t>
  </si>
  <si>
    <t>BC - Gymnasium</t>
  </si>
  <si>
    <t>BC007</t>
  </si>
  <si>
    <t>BC - Family And Consumer Ed.</t>
  </si>
  <si>
    <t>BC008</t>
  </si>
  <si>
    <t>BC - Humanities Bldg</t>
  </si>
  <si>
    <t>BC009</t>
  </si>
  <si>
    <t>BC - Student Services Bldg</t>
  </si>
  <si>
    <t>BC010</t>
  </si>
  <si>
    <t>BC - Math/Science Bldg</t>
  </si>
  <si>
    <t>BC011</t>
  </si>
  <si>
    <t>BC - Auto Technology Bldg</t>
  </si>
  <si>
    <t>BC012</t>
  </si>
  <si>
    <t>BC - Science/Engr Bldg</t>
  </si>
  <si>
    <t>BC013</t>
  </si>
  <si>
    <t>BC - Speech, Arts, Music Bldg</t>
  </si>
  <si>
    <t>BC014</t>
  </si>
  <si>
    <t>BC - Applied Science And Tech.</t>
  </si>
  <si>
    <t>BC015</t>
  </si>
  <si>
    <t>BC - Business Services Bldg</t>
  </si>
  <si>
    <t>BC016</t>
  </si>
  <si>
    <t>BC - Language Arts Bldg</t>
  </si>
  <si>
    <t>BC017</t>
  </si>
  <si>
    <t>BC - Finlison Center</t>
  </si>
  <si>
    <t>BC018</t>
  </si>
  <si>
    <t>BC - Forum</t>
  </si>
  <si>
    <t>BC019</t>
  </si>
  <si>
    <t>BC - Levinson Hall</t>
  </si>
  <si>
    <t>BC020</t>
  </si>
  <si>
    <t>BC - Library</t>
  </si>
  <si>
    <t>BC021</t>
  </si>
  <si>
    <t>BC - Fieldhouse</t>
  </si>
  <si>
    <t>BC023</t>
  </si>
  <si>
    <t>BC - Custodial</t>
  </si>
  <si>
    <t>BC025</t>
  </si>
  <si>
    <t>BC - Swimming Pool</t>
  </si>
  <si>
    <t>BC026A</t>
  </si>
  <si>
    <t>BC - Outdoor Theater Men's Room</t>
  </si>
  <si>
    <t>BC026B</t>
  </si>
  <si>
    <t>BC - Outdoor Theater Women's Rm</t>
  </si>
  <si>
    <t>BC026C</t>
  </si>
  <si>
    <t>BC - Outdoor Theater Control Rm</t>
  </si>
  <si>
    <t>BC031</t>
  </si>
  <si>
    <t>BC - Maintenance Shop</t>
  </si>
  <si>
    <t>BC032</t>
  </si>
  <si>
    <t>BC - Stadium</t>
  </si>
  <si>
    <t>BC033</t>
  </si>
  <si>
    <t>BC - Horticulture Lab</t>
  </si>
  <si>
    <t>BC034</t>
  </si>
  <si>
    <t>BC - Greenhouse 2</t>
  </si>
  <si>
    <t>BC034A</t>
  </si>
  <si>
    <t>BC - Greenhouse 1</t>
  </si>
  <si>
    <t>BC035</t>
  </si>
  <si>
    <t>BC-Portable Cls Rm Childcare Bldg1</t>
  </si>
  <si>
    <t>BC036</t>
  </si>
  <si>
    <t>BC-Portable Cls Rm Childcare Bldg2</t>
  </si>
  <si>
    <t>BC038</t>
  </si>
  <si>
    <t>BC - Childcare 1</t>
  </si>
  <si>
    <t>BC039</t>
  </si>
  <si>
    <t>BC - Childcare 2</t>
  </si>
  <si>
    <t>BC040</t>
  </si>
  <si>
    <t>BC - Childcare 3</t>
  </si>
  <si>
    <t>BC041</t>
  </si>
  <si>
    <t>BC - Field Storage - Baseball</t>
  </si>
  <si>
    <t>BC042</t>
  </si>
  <si>
    <t>BC - Restroom Bldg - Baseball</t>
  </si>
  <si>
    <t>BC043</t>
  </si>
  <si>
    <t>BC - Field Storage - Softball</t>
  </si>
  <si>
    <t>BC044</t>
  </si>
  <si>
    <t>BC - Field Storage - Stadium</t>
  </si>
  <si>
    <t>BC045</t>
  </si>
  <si>
    <t>BC - Tank Yard Storage</t>
  </si>
  <si>
    <t>BC050</t>
  </si>
  <si>
    <t>BC - Weill Institute</t>
  </si>
  <si>
    <t>BC100</t>
  </si>
  <si>
    <t>BC - Mt. Vernon</t>
  </si>
  <si>
    <t>BCD000</t>
  </si>
  <si>
    <t>BCD001</t>
  </si>
  <si>
    <t>BCD - Admin/Classroom Bldg</t>
  </si>
  <si>
    <t>BCD002</t>
  </si>
  <si>
    <t>BCD - Child Care Bldg</t>
  </si>
  <si>
    <t>BCOL</t>
  </si>
  <si>
    <t>BC - Olive Dr Fire Trng Facility</t>
  </si>
  <si>
    <t>BC DELANO</t>
  </si>
  <si>
    <t>BC Weill Institute (Downtown)</t>
  </si>
  <si>
    <t>Location Code</t>
  </si>
  <si>
    <t>Title</t>
  </si>
  <si>
    <t>All permanent salary and benefit accounts are highlighted in green for transparency and reference purposes. Permanent salary and benefit amounts cannot be changed by departments. Therefore, do not enter budget requests in the green cells. Budget requests should only be entered in the white cells.</t>
  </si>
  <si>
    <t>2411</t>
  </si>
  <si>
    <t>Student Budget Request Calculator</t>
  </si>
  <si>
    <t>Total requested budget</t>
  </si>
  <si>
    <t>Account totals</t>
  </si>
  <si>
    <t>Instructional Student wages</t>
  </si>
  <si>
    <t>Non-Instructional wages</t>
  </si>
  <si>
    <t>Instructional student benefits</t>
  </si>
  <si>
    <t>Non-instructional student benefits</t>
  </si>
  <si>
    <t>Hourly wage</t>
  </si>
  <si>
    <t>Enter values only in the yellow cells. Calculated amounts update automatically.</t>
  </si>
  <si>
    <t>Benefits percentage</t>
  </si>
  <si>
    <t>Instructional Students</t>
  </si>
  <si>
    <t>Number of students</t>
  </si>
  <si>
    <t>Hours per week</t>
  </si>
  <si>
    <t>Number of weeks</t>
  </si>
  <si>
    <t>Non-Instructional Students</t>
  </si>
  <si>
    <r>
      <rPr>
        <b/>
        <sz val="12"/>
        <color theme="1"/>
        <rFont val="Arial"/>
        <family val="2"/>
      </rPr>
      <t xml:space="preserve">For Fiscal Year 2027–28 (FY28), July 1, 2027 through June 30, 2028, complete your department's budget request in the designated Org Code tab.
       </t>
    </r>
    <r>
      <rPr>
        <sz val="12"/>
        <color theme="1"/>
        <rFont val="Arial"/>
        <family val="2"/>
      </rPr>
      <t>1.Review the historical expenditures and FY budget information provided for each account.
       2.Enter the requested FY28 budget amount in the Budget Request column for each applicable account. Budget requests should only be entered for accounts in the white cells.
       3.Permanent salary and benefit accounts are highlighted in green for transparency and reference purposes. Permanent salary and benefit amounts are managed  through Position Control and cannot be changed by 
          departments. Do not enter budget requests in the green cells.
       4.For temporary labor requests, use the Temp Benefits Calculator tab, as applicable, to assist with calculating the associated benefit costs.
       5.For student labor requests, use the Student Budget Request Calculator tab, as applicable, to assist with calculating student wages and benefits. 
       6.Enter the applicable Strategic Plan # that the budget request supports.
       7.Provide a detailed justification for each FY28 budget request. The justification should explain the purpose of the request and identify whether the adjustment is a one-time request or an annual/ongoing</t>
    </r>
    <r>
      <rPr>
        <b/>
        <sz val="12"/>
        <color theme="1"/>
        <rFont val="Arial"/>
        <family val="2"/>
      </rPr>
      <t xml:space="preserve"> request.
 </t>
    </r>
    <r>
      <rPr>
        <sz val="12"/>
        <color theme="1"/>
        <rFont val="Arial"/>
        <family val="2"/>
      </rPr>
      <t xml:space="preserve">      8.If the account code needed for your request is not listed on your Org Code tab, refer to the Account Code tab to identify the appropriate code. Then, add it to the first blank row below the existing data on your Org Code tab.</t>
    </r>
    <r>
      <rPr>
        <b/>
        <sz val="12"/>
        <color theme="1"/>
        <rFont val="Arial"/>
        <family val="2"/>
      </rPr>
      <t xml:space="preserve">
Reference tabs included in this workbook:
     </t>
    </r>
    <r>
      <rPr>
        <sz val="12"/>
        <color theme="1"/>
        <rFont val="Arial"/>
        <family val="2"/>
      </rPr>
      <t xml:space="preserve"> –Temp Benefits Calculator
      –Student Budget Request Calculator
      –Account Code
      –Strategic Plan 
      –Location Codes 
</t>
    </r>
    <r>
      <rPr>
        <b/>
        <sz val="12"/>
        <color theme="1"/>
        <rFont val="Arial"/>
        <family val="2"/>
      </rPr>
      <t xml:space="preserve">Lottery Funds: 
     </t>
    </r>
    <r>
      <rPr>
        <sz val="12"/>
        <color theme="1"/>
        <rFont val="Arial"/>
        <family val="2"/>
      </rPr>
      <t xml:space="preserve"> Some budget requests may include two tabs that must be completed. All tabs highlighted in yellow are required and must be filled out. For Lottery Fund requests, please use the designated Lottery Request template and complete all required yellow tabs</t>
    </r>
  </si>
  <si>
    <t xml:space="preserve">Use the Temp Benefits Calculator tab to determine FY28 benefit costs for each account and add amounts to rows below for each program code and, if applicable, activity code. 
ONLY USE Activity Code "BTL001" for Overtime if you do not have activity codes assigned to your budget. 
Make sure you are adding location codes (See Location Code tab for list).
For Commencement (BCC001) and Convocation (BCC002), use the appropriate activity codes.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</si>
</sst>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0.00;[Red]\(#,##0.00\);\-"/>
    <numFmt numFmtId="165" formatCode="0.000000"/>
    <numFmt numFmtId="166" formatCode="0.0000%"/>
    <numFmt numFmtId="167" formatCode="\$#,##0.00;\(\$#,##0.00\);\-"/>
    <numFmt numFmtId="168" formatCode="\$0.00"/>
  </numFmts>
  <fonts count="58">
    <font>
      <sz val="11"/>
      <color theme="1"/>
      <name val="Calibri"/>
      <family val="2"/>
      <scheme val="minor"/>
    </font>
    <font>
      <sz val="11"/>
      <color theme="1"/>
      <name val="Calibri"/>
      <family val="2"/>
      <scheme val="minor"/>
    </font>
    <font>
      <sz val="16"/>
      <color theme="1"/>
      <name val="Calibri"/>
      <family val="2"/>
      <scheme val="minor"/>
    </font>
    <font>
      <sz val="16"/>
      <color theme="1"/>
      <name val="Cambria"/>
      <family val="1"/>
    </font>
    <font>
      <sz val="16"/>
      <name val="Arial"/>
      <family val="2"/>
    </font>
    <font>
      <sz val="16"/>
      <color theme="1"/>
      <name val="Arial"/>
      <family val="2"/>
    </font>
    <font>
      <b/>
      <sz val="16"/>
      <color theme="0"/>
      <name val="Cambria"/>
      <family val="1"/>
    </font>
    <font>
      <b/>
      <sz val="20"/>
      <color theme="1"/>
      <name val="Cambria"/>
      <family val="1"/>
    </font>
    <font>
      <b/>
      <sz val="36"/>
      <color theme="1"/>
      <name val="Cambria"/>
      <family val="1"/>
    </font>
    <font>
      <sz val="36"/>
      <color theme="1"/>
      <name val="Cambria"/>
      <family val="1"/>
    </font>
    <font>
      <sz val="20"/>
      <color theme="1"/>
      <name val="Cambria"/>
      <family val="1"/>
    </font>
    <font>
      <b/>
      <sz val="22"/>
      <color theme="0"/>
      <name val="Arial"/>
      <family val="2"/>
    </font>
    <font>
      <sz val="22"/>
      <color theme="1"/>
      <name val="Cambria"/>
      <family val="1"/>
    </font>
    <font>
      <sz val="22"/>
      <color theme="1"/>
      <name val="Calibri"/>
      <family val="2"/>
      <scheme val="minor"/>
    </font>
    <font>
      <b/>
      <sz val="28"/>
      <name val="Arial"/>
      <family val="2"/>
    </font>
    <font>
      <b/>
      <sz val="22"/>
      <color theme="0"/>
      <name val="Cambria"/>
      <family val="1"/>
    </font>
    <font>
      <i/>
      <sz val="20"/>
      <name val="Arial"/>
      <family val="2"/>
    </font>
    <font>
      <i/>
      <sz val="20"/>
      <color theme="1"/>
      <name val="Cambria"/>
      <family val="1"/>
    </font>
    <font>
      <sz val="20"/>
      <color theme="1"/>
      <name val="Arial"/>
      <family val="2"/>
    </font>
    <font>
      <b/>
      <sz val="20"/>
      <color theme="1"/>
      <name val="Arial"/>
      <family val="2"/>
    </font>
    <font>
      <b/>
      <sz val="20"/>
      <color indexed="81"/>
      <name val="Arial"/>
      <family val="2"/>
    </font>
    <font>
      <sz val="20"/>
      <color indexed="81"/>
      <name val="Arial"/>
      <family val="2"/>
    </font>
    <font>
      <sz val="10"/>
      <color theme="1"/>
      <name val="Tahoma"/>
      <family val="2"/>
    </font>
    <font>
      <sz val="10"/>
      <name val="Arial"/>
      <family val="2"/>
    </font>
    <font>
      <b/>
      <sz val="12"/>
      <name val="Arial"/>
      <family val="2"/>
    </font>
    <font>
      <sz val="10"/>
      <color indexed="9"/>
      <name val="Arial"/>
      <family val="2"/>
    </font>
    <font>
      <b/>
      <sz val="12"/>
      <color theme="0"/>
      <name val="Arial"/>
      <family val="2"/>
    </font>
    <font>
      <sz val="10"/>
      <color theme="0"/>
      <name val="Arial"/>
      <family val="2"/>
    </font>
    <font>
      <b/>
      <sz val="10"/>
      <name val="Arial"/>
      <family val="2"/>
    </font>
    <font>
      <b/>
      <sz val="10"/>
      <color indexed="9"/>
      <name val="Arial"/>
      <family val="2"/>
    </font>
    <font>
      <sz val="11"/>
      <color theme="1"/>
      <name val="Arial"/>
      <family val="2"/>
    </font>
    <font>
      <b/>
      <sz val="11"/>
      <color theme="1"/>
      <name val="Arial"/>
      <family val="2"/>
    </font>
    <font>
      <sz val="11"/>
      <color theme="1"/>
      <name val="Cambria"/>
      <family val="1"/>
    </font>
    <font>
      <b/>
      <sz val="12"/>
      <color theme="1"/>
      <name val="Arial"/>
      <family val="2"/>
    </font>
    <font>
      <sz val="12"/>
      <color theme="1"/>
      <name val="Arial"/>
      <family val="2"/>
    </font>
    <font>
      <u/>
      <sz val="11"/>
      <color theme="10"/>
      <name val="Calibri"/>
      <family val="2"/>
      <scheme val="minor"/>
    </font>
    <font>
      <i/>
      <u/>
      <sz val="9"/>
      <color theme="10"/>
      <name val="Arial"/>
      <family val="2"/>
    </font>
    <font>
      <sz val="11"/>
      <color indexed="8"/>
      <name val="Calibri"/>
      <family val="2"/>
      <scheme val="minor"/>
    </font>
    <font>
      <sz val="10"/>
      <color rgb="FF000000"/>
      <name val="Arial"/>
      <family val="2"/>
    </font>
    <font>
      <sz val="10"/>
      <color rgb="FF000000"/>
      <name val="Calibri"/>
      <family val="2"/>
      <scheme val="minor"/>
    </font>
    <font>
      <b/>
      <sz val="24"/>
      <color theme="1"/>
      <name val="Cambria"/>
      <family val="1"/>
    </font>
    <font>
      <b/>
      <sz val="10"/>
      <color rgb="FFFF0000"/>
      <name val="Arial"/>
      <family val="2"/>
    </font>
    <font>
      <sz val="8"/>
      <name val="Calibri"/>
      <family val="2"/>
      <scheme val="minor"/>
    </font>
    <font>
      <b/>
      <sz val="22"/>
      <color theme="1"/>
      <name val="Calibri"/>
      <family val="2"/>
      <scheme val="minor"/>
    </font>
    <font>
      <b/>
      <sz val="14"/>
      <color theme="1"/>
      <name val="Calibri"/>
      <family val="2"/>
      <scheme val="minor"/>
    </font>
    <font>
      <b/>
      <sz val="11"/>
      <color rgb="FFFF0000"/>
      <name val="Arial"/>
      <family val="2"/>
    </font>
    <font>
      <sz val="11"/>
      <name val="Carlito"/>
    </font>
    <font>
      <b/>
      <sz val="15"/>
      <color rgb="FF000000"/>
      <name val="Arial"/>
      <family val="2"/>
    </font>
    <font>
      <sz val="11"/>
      <name val="Arial"/>
      <family val="2"/>
    </font>
    <font>
      <b/>
      <sz val="12"/>
      <color rgb="FF000000"/>
      <name val="Arial"/>
      <family val="2"/>
    </font>
    <font>
      <b/>
      <sz val="10"/>
      <color rgb="FF000000"/>
      <name val="Arial"/>
      <family val="2"/>
    </font>
    <font>
      <sz val="10"/>
      <color rgb="FF222222"/>
      <name val="Arial"/>
      <family val="2"/>
    </font>
    <font>
      <b/>
      <i/>
      <sz val="9"/>
      <color rgb="FFFF0000"/>
      <name val="Arial"/>
      <family val="2"/>
    </font>
    <font>
      <i/>
      <sz val="9"/>
      <color rgb="FF666666"/>
      <name val="Arial"/>
      <family val="2"/>
    </font>
    <font>
      <b/>
      <sz val="11"/>
      <color rgb="FF000000"/>
      <name val="Arial"/>
      <family val="2"/>
    </font>
    <font>
      <sz val="10"/>
      <color rgb="FF0000FF"/>
      <name val="Arial"/>
      <family val="2"/>
    </font>
    <font>
      <sz val="15"/>
      <name val="Arial"/>
      <family val="2"/>
    </font>
    <font>
      <b/>
      <sz val="15"/>
      <name val="Arial"/>
      <family val="2"/>
    </font>
  </fonts>
  <fills count="16">
    <fill>
      <patternFill patternType="none"/>
    </fill>
    <fill>
      <patternFill patternType="gray125"/>
    </fill>
    <fill>
      <patternFill patternType="solid">
        <fgColor rgb="FFC00000"/>
        <bgColor indexed="64"/>
      </patternFill>
    </fill>
    <fill>
      <patternFill patternType="solid">
        <fgColor theme="1" tint="0.499984740745262"/>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indexed="8"/>
        <bgColor indexed="64"/>
      </patternFill>
    </fill>
    <fill>
      <patternFill patternType="solid">
        <fgColor rgb="FFA50021"/>
        <bgColor indexed="64"/>
      </patternFill>
    </fill>
    <fill>
      <patternFill patternType="solid">
        <fgColor rgb="FFD9D9D9"/>
        <bgColor indexed="64"/>
      </patternFill>
    </fill>
    <fill>
      <patternFill patternType="solid">
        <fgColor theme="0" tint="-4.9989318521683403E-2"/>
        <bgColor indexed="64"/>
      </patternFill>
    </fill>
    <fill>
      <patternFill patternType="solid">
        <fgColor theme="1"/>
        <bgColor indexed="64"/>
      </patternFill>
    </fill>
    <fill>
      <patternFill patternType="solid">
        <fgColor theme="9" tint="0.79998168889431442"/>
        <bgColor indexed="64"/>
      </patternFill>
    </fill>
    <fill>
      <patternFill patternType="solid">
        <fgColor rgb="FFFFFFFF"/>
      </patternFill>
    </fill>
    <fill>
      <patternFill patternType="solid">
        <fgColor rgb="FFC7C6BD"/>
      </patternFill>
    </fill>
    <fill>
      <patternFill patternType="solid">
        <fgColor rgb="FFECEBE7"/>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2B2B2B"/>
      </left>
      <right/>
      <top style="medium">
        <color rgb="FF2B2B2B"/>
      </top>
      <bottom style="medium">
        <color rgb="FF2B2B2B"/>
      </bottom>
      <diagonal/>
    </border>
    <border>
      <left/>
      <right/>
      <top style="medium">
        <color rgb="FF2B2B2B"/>
      </top>
      <bottom style="medium">
        <color rgb="FF2B2B2B"/>
      </bottom>
      <diagonal/>
    </border>
    <border>
      <left/>
      <right style="medium">
        <color rgb="FF2B2B2B"/>
      </right>
      <top style="medium">
        <color rgb="FF2B2B2B"/>
      </top>
      <bottom style="medium">
        <color rgb="FF2B2B2B"/>
      </bottom>
      <diagonal/>
    </border>
    <border>
      <left style="thin">
        <color rgb="FF2B2B2B"/>
      </left>
      <right/>
      <top style="thin">
        <color rgb="FF2B2B2B"/>
      </top>
      <bottom/>
      <diagonal/>
    </border>
    <border>
      <left/>
      <right/>
      <top style="thin">
        <color rgb="FF2B2B2B"/>
      </top>
      <bottom/>
      <diagonal/>
    </border>
    <border>
      <left/>
      <right style="thin">
        <color rgb="FF2B2B2B"/>
      </right>
      <top style="thin">
        <color rgb="FF2B2B2B"/>
      </top>
      <bottom/>
      <diagonal/>
    </border>
    <border>
      <left style="thin">
        <color rgb="FF2B2B2B"/>
      </left>
      <right/>
      <top/>
      <bottom/>
      <diagonal/>
    </border>
    <border>
      <left/>
      <right style="thin">
        <color rgb="FF2B2B2B"/>
      </right>
      <top/>
      <bottom/>
      <diagonal/>
    </border>
    <border>
      <left style="thin">
        <color rgb="FF2B2B2B"/>
      </left>
      <right/>
      <top/>
      <bottom style="thin">
        <color rgb="FF2B2B2B"/>
      </bottom>
      <diagonal/>
    </border>
    <border>
      <left/>
      <right/>
      <top/>
      <bottom style="thin">
        <color rgb="FF2B2B2B"/>
      </bottom>
      <diagonal/>
    </border>
    <border>
      <left/>
      <right style="thin">
        <color rgb="FF2B2B2B"/>
      </right>
      <top/>
      <bottom style="thin">
        <color indexed="64"/>
      </bottom>
      <diagonal/>
    </border>
    <border>
      <left/>
      <right/>
      <top style="medium">
        <color rgb="FF2B2B2B"/>
      </top>
      <bottom/>
      <diagonal/>
    </border>
    <border>
      <left/>
      <right style="thin">
        <color rgb="FF2B2B2B"/>
      </right>
      <top/>
      <bottom style="thin">
        <color rgb="FF2B2B2B"/>
      </bottom>
      <diagonal/>
    </border>
    <border>
      <left style="thin">
        <color rgb="FFB7B7B7"/>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style="thin">
        <color rgb="FFB7B7B7"/>
      </right>
      <top/>
      <bottom style="thin">
        <color rgb="FFB7B7B7"/>
      </bottom>
      <diagonal/>
    </border>
  </borders>
  <cellStyleXfs count="11">
    <xf numFmtId="0" fontId="0" fillId="0" borderId="0"/>
    <xf numFmtId="43" fontId="1" fillId="0" borderId="0" applyFont="0" applyFill="0" applyBorder="0" applyAlignment="0" applyProtection="0"/>
    <xf numFmtId="0" fontId="22" fillId="0" borderId="0"/>
    <xf numFmtId="44"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7" fillId="0" borderId="0"/>
    <xf numFmtId="0" fontId="39" fillId="0" borderId="0"/>
    <xf numFmtId="0" fontId="46" fillId="0" borderId="0"/>
    <xf numFmtId="44" fontId="1" fillId="0" borderId="0" applyFont="0" applyFill="0" applyBorder="0" applyAlignment="0" applyProtection="0"/>
  </cellStyleXfs>
  <cellXfs count="179">
    <xf numFmtId="0" fontId="0" fillId="0" borderId="0" xfId="0"/>
    <xf numFmtId="0" fontId="2" fillId="0" borderId="0" xfId="0" applyFont="1"/>
    <xf numFmtId="0" fontId="3" fillId="0" borderId="0" xfId="0" applyFont="1"/>
    <xf numFmtId="0" fontId="5" fillId="0" borderId="0" xfId="0" applyFont="1"/>
    <xf numFmtId="0" fontId="4" fillId="0" borderId="0" xfId="0" applyFont="1"/>
    <xf numFmtId="0" fontId="22" fillId="0" borderId="0" xfId="2"/>
    <xf numFmtId="44" fontId="23" fillId="0" borderId="11" xfId="3" applyFont="1" applyBorder="1" applyProtection="1"/>
    <xf numFmtId="0" fontId="23" fillId="0" borderId="12" xfId="2" applyFont="1" applyBorder="1"/>
    <xf numFmtId="44" fontId="25" fillId="7" borderId="12" xfId="2" applyNumberFormat="1" applyFont="1" applyFill="1" applyBorder="1"/>
    <xf numFmtId="0" fontId="23" fillId="0" borderId="12" xfId="2" applyFont="1" applyBorder="1" applyAlignment="1">
      <alignment horizontal="center"/>
    </xf>
    <xf numFmtId="0" fontId="23" fillId="0" borderId="13" xfId="2" applyFont="1" applyBorder="1"/>
    <xf numFmtId="0" fontId="23" fillId="0" borderId="14" xfId="2" applyFont="1" applyBorder="1"/>
    <xf numFmtId="0" fontId="23" fillId="0" borderId="0" xfId="2" applyFont="1"/>
    <xf numFmtId="8" fontId="23" fillId="0" borderId="0" xfId="2" applyNumberFormat="1" applyFont="1"/>
    <xf numFmtId="0" fontId="23" fillId="0" borderId="0" xfId="2" applyFont="1" applyAlignment="1">
      <alignment horizontal="center"/>
    </xf>
    <xf numFmtId="0" fontId="23" fillId="0" borderId="15" xfId="2" applyFont="1" applyBorder="1"/>
    <xf numFmtId="0" fontId="28" fillId="0" borderId="0" xfId="2" applyFont="1"/>
    <xf numFmtId="0" fontId="28" fillId="0" borderId="15" xfId="2" applyFont="1" applyBorder="1"/>
    <xf numFmtId="0" fontId="23" fillId="0" borderId="16" xfId="2" applyFont="1" applyBorder="1"/>
    <xf numFmtId="0" fontId="28" fillId="0" borderId="17" xfId="2" applyFont="1" applyBorder="1" applyAlignment="1">
      <alignment horizontal="center"/>
    </xf>
    <xf numFmtId="0" fontId="28" fillId="0" borderId="17" xfId="2" applyFont="1" applyBorder="1"/>
    <xf numFmtId="0" fontId="28" fillId="0" borderId="18" xfId="2" applyFont="1" applyBorder="1"/>
    <xf numFmtId="0" fontId="23" fillId="0" borderId="11" xfId="2" applyFont="1" applyBorder="1"/>
    <xf numFmtId="0" fontId="25" fillId="7" borderId="12" xfId="2" applyFont="1" applyFill="1" applyBorder="1"/>
    <xf numFmtId="0" fontId="29" fillId="7" borderId="13" xfId="2" applyFont="1" applyFill="1" applyBorder="1"/>
    <xf numFmtId="0" fontId="30" fillId="0" borderId="0" xfId="0" applyFont="1"/>
    <xf numFmtId="0" fontId="32" fillId="0" borderId="0" xfId="0" applyFont="1" applyAlignment="1">
      <alignment wrapText="1"/>
    </xf>
    <xf numFmtId="0" fontId="30" fillId="0" borderId="0" xfId="0" applyFont="1" applyAlignment="1">
      <alignment wrapText="1"/>
    </xf>
    <xf numFmtId="0" fontId="31" fillId="0" borderId="0" xfId="0" applyFont="1" applyAlignment="1">
      <alignment vertical="center" wrapText="1"/>
    </xf>
    <xf numFmtId="0" fontId="23" fillId="0" borderId="19" xfId="2" applyFont="1" applyBorder="1"/>
    <xf numFmtId="44" fontId="23" fillId="0" borderId="0" xfId="3" applyFont="1" applyFill="1" applyBorder="1" applyProtection="1">
      <protection locked="0"/>
    </xf>
    <xf numFmtId="0" fontId="23" fillId="0" borderId="19" xfId="2" applyFont="1" applyBorder="1" applyAlignment="1">
      <alignment horizontal="center"/>
    </xf>
    <xf numFmtId="0" fontId="23" fillId="0" borderId="20" xfId="2" applyFont="1" applyBorder="1"/>
    <xf numFmtId="0" fontId="23" fillId="0" borderId="20" xfId="2" applyFont="1" applyBorder="1" applyAlignment="1">
      <alignment horizontal="center"/>
    </xf>
    <xf numFmtId="0" fontId="24" fillId="6" borderId="12" xfId="2" applyFont="1" applyFill="1" applyBorder="1" applyAlignment="1">
      <alignment horizontal="left"/>
    </xf>
    <xf numFmtId="0" fontId="23" fillId="6" borderId="12" xfId="2" applyFont="1" applyFill="1" applyBorder="1"/>
    <xf numFmtId="44" fontId="23" fillId="0" borderId="0" xfId="3" applyFont="1" applyBorder="1" applyProtection="1">
      <protection locked="0"/>
    </xf>
    <xf numFmtId="44" fontId="27" fillId="8" borderId="0" xfId="3" applyFont="1" applyFill="1" applyBorder="1" applyProtection="1"/>
    <xf numFmtId="0" fontId="33" fillId="0" borderId="0" xfId="0" applyFont="1"/>
    <xf numFmtId="0" fontId="34" fillId="0" borderId="0" xfId="0" applyFont="1"/>
    <xf numFmtId="0" fontId="34" fillId="0" borderId="0" xfId="0" applyFont="1" applyAlignment="1">
      <alignment horizontal="left"/>
    </xf>
    <xf numFmtId="0" fontId="36" fillId="0" borderId="0" xfId="6" applyFont="1"/>
    <xf numFmtId="0" fontId="0" fillId="0" borderId="0" xfId="0" applyAlignment="1">
      <alignment wrapText="1"/>
    </xf>
    <xf numFmtId="0" fontId="30" fillId="0" borderId="0" xfId="0" applyFont="1" applyAlignment="1">
      <alignment horizontal="center" vertical="center" wrapText="1"/>
    </xf>
    <xf numFmtId="0" fontId="30" fillId="0" borderId="0" xfId="0" applyFont="1" applyAlignment="1">
      <alignment vertical="center" wrapText="1"/>
    </xf>
    <xf numFmtId="0" fontId="0" fillId="0" borderId="0" xfId="0" applyAlignment="1">
      <alignment horizontal="left"/>
    </xf>
    <xf numFmtId="0" fontId="41" fillId="0" borderId="12" xfId="2" applyFont="1" applyBorder="1"/>
    <xf numFmtId="10" fontId="23" fillId="0" borderId="19" xfId="2" applyNumberFormat="1" applyFont="1" applyBorder="1" applyAlignment="1">
      <alignment horizontal="left"/>
    </xf>
    <xf numFmtId="165" fontId="22" fillId="0" borderId="0" xfId="2" applyNumberFormat="1"/>
    <xf numFmtId="10" fontId="23" fillId="0" borderId="0" xfId="2" applyNumberFormat="1" applyFont="1" applyAlignment="1">
      <alignment horizontal="left"/>
    </xf>
    <xf numFmtId="0" fontId="23" fillId="0" borderId="0" xfId="2" applyFont="1" applyAlignment="1">
      <alignment horizontal="left"/>
    </xf>
    <xf numFmtId="166" fontId="23" fillId="0" borderId="0" xfId="2" applyNumberFormat="1" applyFont="1" applyAlignment="1">
      <alignment horizontal="left"/>
    </xf>
    <xf numFmtId="10" fontId="23" fillId="0" borderId="20" xfId="2" applyNumberFormat="1" applyFont="1" applyBorder="1" applyAlignment="1">
      <alignment horizontal="left"/>
    </xf>
    <xf numFmtId="44" fontId="27" fillId="11" borderId="0" xfId="3" applyFont="1" applyFill="1" applyBorder="1" applyProtection="1"/>
    <xf numFmtId="0" fontId="24" fillId="6" borderId="0" xfId="2" applyFont="1" applyFill="1"/>
    <xf numFmtId="0" fontId="23" fillId="6" borderId="0" xfId="2" applyFont="1" applyFill="1"/>
    <xf numFmtId="0" fontId="29" fillId="0" borderId="0" xfId="2" applyFont="1"/>
    <xf numFmtId="0" fontId="25" fillId="0" borderId="0" xfId="2" applyFont="1"/>
    <xf numFmtId="0" fontId="28" fillId="0" borderId="0" xfId="2" applyFont="1" applyAlignment="1">
      <alignment horizontal="center"/>
    </xf>
    <xf numFmtId="0" fontId="26" fillId="0" borderId="0" xfId="2" applyFont="1" applyAlignment="1">
      <alignment vertical="center" wrapText="1"/>
    </xf>
    <xf numFmtId="0" fontId="22" fillId="0" borderId="0" xfId="2" applyAlignment="1">
      <alignment wrapText="1"/>
    </xf>
    <xf numFmtId="0" fontId="28" fillId="0" borderId="15" xfId="2" applyFont="1" applyBorder="1" applyAlignment="1">
      <alignment wrapText="1"/>
    </xf>
    <xf numFmtId="0" fontId="44" fillId="0" borderId="0" xfId="0" applyFont="1"/>
    <xf numFmtId="0" fontId="44" fillId="0" borderId="0" xfId="0" applyFont="1" applyAlignment="1">
      <alignment horizontal="center"/>
    </xf>
    <xf numFmtId="0" fontId="46" fillId="0" borderId="0" xfId="9"/>
    <xf numFmtId="0" fontId="48" fillId="0" borderId="0" xfId="9" applyFont="1" applyAlignment="1">
      <alignment vertical="center"/>
    </xf>
    <xf numFmtId="0" fontId="48" fillId="0" borderId="24" xfId="9" applyFont="1" applyBorder="1" applyAlignment="1">
      <alignment vertical="center"/>
    </xf>
    <xf numFmtId="0" fontId="49" fillId="13" borderId="25" xfId="9" applyFont="1" applyFill="1" applyBorder="1" applyAlignment="1">
      <alignment vertical="center"/>
    </xf>
    <xf numFmtId="167" fontId="49" fillId="13" borderId="26" xfId="9" applyNumberFormat="1" applyFont="1" applyFill="1" applyBorder="1" applyAlignment="1">
      <alignment vertical="center"/>
    </xf>
    <xf numFmtId="0" fontId="49" fillId="13" borderId="0" xfId="9" applyFont="1" applyFill="1" applyAlignment="1">
      <alignment vertical="center"/>
    </xf>
    <xf numFmtId="167" fontId="49" fillId="13" borderId="0" xfId="9" applyNumberFormat="1" applyFont="1" applyFill="1" applyAlignment="1">
      <alignment vertical="center"/>
    </xf>
    <xf numFmtId="0" fontId="50" fillId="14" borderId="27" xfId="9" applyFont="1" applyFill="1" applyBorder="1" applyAlignment="1">
      <alignment vertical="center"/>
    </xf>
    <xf numFmtId="0" fontId="50" fillId="14" borderId="28" xfId="9" applyFont="1" applyFill="1" applyBorder="1" applyAlignment="1">
      <alignment vertical="center"/>
    </xf>
    <xf numFmtId="0" fontId="50" fillId="14" borderId="29" xfId="9" applyFont="1" applyFill="1" applyBorder="1" applyAlignment="1">
      <alignment vertical="center"/>
    </xf>
    <xf numFmtId="0" fontId="38" fillId="0" borderId="30" xfId="9" applyFont="1" applyBorder="1" applyAlignment="1">
      <alignment vertical="center"/>
    </xf>
    <xf numFmtId="0" fontId="38" fillId="0" borderId="31" xfId="9" applyFont="1" applyBorder="1" applyAlignment="1">
      <alignment vertical="center"/>
    </xf>
    <xf numFmtId="0" fontId="38" fillId="0" borderId="33" xfId="9" applyFont="1" applyBorder="1" applyAlignment="1">
      <alignment horizontal="left" vertical="center"/>
    </xf>
    <xf numFmtId="0" fontId="38" fillId="0" borderId="0" xfId="9" applyFont="1" applyAlignment="1">
      <alignment vertical="center"/>
    </xf>
    <xf numFmtId="0" fontId="38" fillId="0" borderId="33" xfId="9" applyFont="1" applyBorder="1" applyAlignment="1">
      <alignment vertical="center"/>
    </xf>
    <xf numFmtId="0" fontId="38" fillId="0" borderId="35" xfId="9" applyFont="1" applyBorder="1" applyAlignment="1">
      <alignment vertical="center"/>
    </xf>
    <xf numFmtId="0" fontId="38" fillId="0" borderId="36" xfId="9" applyFont="1" applyBorder="1" applyAlignment="1">
      <alignment vertical="center"/>
    </xf>
    <xf numFmtId="0" fontId="51" fillId="0" borderId="30" xfId="9" applyFont="1" applyBorder="1" applyAlignment="1">
      <alignment vertical="center"/>
    </xf>
    <xf numFmtId="168" fontId="51" fillId="15" borderId="32" xfId="9" applyNumberFormat="1" applyFont="1" applyFill="1" applyBorder="1" applyAlignment="1">
      <alignment vertical="center"/>
    </xf>
    <xf numFmtId="0" fontId="51" fillId="0" borderId="35" xfId="9" applyFont="1" applyBorder="1" applyAlignment="1">
      <alignment vertical="center"/>
    </xf>
    <xf numFmtId="0" fontId="54" fillId="14" borderId="27" xfId="9" applyFont="1" applyFill="1" applyBorder="1" applyAlignment="1">
      <alignment vertical="center"/>
    </xf>
    <xf numFmtId="0" fontId="54" fillId="14" borderId="28" xfId="9" applyFont="1" applyFill="1" applyBorder="1" applyAlignment="1">
      <alignment vertical="center"/>
    </xf>
    <xf numFmtId="0" fontId="54" fillId="14" borderId="29" xfId="9" applyFont="1" applyFill="1" applyBorder="1" applyAlignment="1">
      <alignment vertical="center"/>
    </xf>
    <xf numFmtId="0" fontId="51" fillId="0" borderId="40" xfId="9" applyFont="1" applyBorder="1" applyAlignment="1">
      <alignment vertical="center"/>
    </xf>
    <xf numFmtId="4" fontId="55" fillId="6" borderId="41" xfId="9" applyNumberFormat="1" applyFont="1" applyFill="1" applyBorder="1" applyAlignment="1">
      <alignment vertical="center"/>
    </xf>
    <xf numFmtId="0" fontId="51" fillId="0" borderId="42" xfId="9" applyFont="1" applyBorder="1" applyAlignment="1">
      <alignment vertical="center"/>
    </xf>
    <xf numFmtId="4" fontId="55" fillId="6" borderId="43" xfId="9" applyNumberFormat="1" applyFont="1" applyFill="1" applyBorder="1" applyAlignment="1">
      <alignment vertical="center"/>
    </xf>
    <xf numFmtId="0" fontId="51" fillId="0" borderId="44" xfId="9" applyFont="1" applyBorder="1" applyAlignment="1">
      <alignment vertical="center"/>
    </xf>
    <xf numFmtId="4" fontId="55" fillId="6" borderId="45" xfId="9" applyNumberFormat="1" applyFont="1" applyFill="1" applyBorder="1" applyAlignment="1">
      <alignment vertical="center"/>
    </xf>
    <xf numFmtId="166" fontId="51" fillId="15" borderId="39" xfId="9" applyNumberFormat="1" applyFont="1" applyFill="1" applyBorder="1" applyAlignment="1">
      <alignment vertical="center"/>
    </xf>
    <xf numFmtId="44" fontId="38" fillId="0" borderId="32" xfId="10" applyFont="1" applyBorder="1" applyAlignment="1">
      <alignment vertical="center"/>
    </xf>
    <xf numFmtId="44" fontId="38" fillId="0" borderId="34" xfId="10" applyFont="1" applyBorder="1" applyAlignment="1">
      <alignment vertical="center"/>
    </xf>
    <xf numFmtId="44" fontId="38" fillId="0" borderId="37" xfId="10" applyFont="1" applyBorder="1" applyAlignment="1">
      <alignment vertical="center"/>
    </xf>
    <xf numFmtId="49" fontId="18" fillId="0" borderId="9" xfId="0" applyNumberFormat="1" applyFont="1" applyBorder="1" applyProtection="1">
      <protection locked="0"/>
    </xf>
    <xf numFmtId="49" fontId="18" fillId="0" borderId="1" xfId="0" applyNumberFormat="1" applyFont="1" applyBorder="1" applyProtection="1">
      <protection locked="0"/>
    </xf>
    <xf numFmtId="49" fontId="18" fillId="0" borderId="1" xfId="0" applyNumberFormat="1" applyFont="1" applyBorder="1" applyAlignment="1" applyProtection="1">
      <alignment horizontal="left"/>
      <protection locked="0"/>
    </xf>
    <xf numFmtId="0" fontId="18" fillId="0" borderId="1" xfId="0" applyFont="1" applyBorder="1" applyProtection="1">
      <protection locked="0"/>
    </xf>
    <xf numFmtId="164" fontId="18" fillId="0" borderId="1" xfId="1" applyNumberFormat="1" applyFont="1" applyFill="1" applyBorder="1" applyProtection="1">
      <protection locked="0"/>
    </xf>
    <xf numFmtId="164" fontId="19" fillId="10" borderId="1" xfId="1" applyNumberFormat="1" applyFont="1" applyFill="1" applyBorder="1" applyProtection="1">
      <protection locked="0"/>
    </xf>
    <xf numFmtId="49" fontId="19" fillId="10" borderId="1" xfId="0" applyNumberFormat="1" applyFont="1" applyFill="1" applyBorder="1" applyAlignment="1" applyProtection="1">
      <alignment horizontal="center"/>
      <protection locked="0"/>
    </xf>
    <xf numFmtId="49" fontId="19" fillId="10" borderId="10" xfId="0" applyNumberFormat="1" applyFont="1" applyFill="1" applyBorder="1" applyAlignment="1" applyProtection="1">
      <alignment wrapText="1"/>
      <protection locked="0"/>
    </xf>
    <xf numFmtId="0" fontId="12" fillId="0" borderId="0" xfId="0" applyFont="1"/>
    <xf numFmtId="0" fontId="13" fillId="0" borderId="0" xfId="0" applyFont="1"/>
    <xf numFmtId="0" fontId="10" fillId="0" borderId="0" xfId="0" applyFont="1"/>
    <xf numFmtId="0" fontId="14" fillId="4" borderId="0" xfId="0" applyFont="1" applyFill="1" applyAlignment="1">
      <alignment horizontal="center" vertical="center"/>
    </xf>
    <xf numFmtId="0" fontId="14" fillId="4" borderId="0" xfId="0" applyFont="1" applyFill="1" applyAlignment="1">
      <alignment horizontal="center" vertical="center" wrapText="1"/>
    </xf>
    <xf numFmtId="164" fontId="19" fillId="9" borderId="1" xfId="1" applyNumberFormat="1" applyFont="1" applyFill="1" applyBorder="1" applyProtection="1"/>
    <xf numFmtId="0" fontId="15" fillId="3" borderId="5" xfId="0" applyFont="1" applyFill="1" applyBorder="1" applyAlignment="1">
      <alignment horizontal="center" vertical="center"/>
    </xf>
    <xf numFmtId="0" fontId="15" fillId="3" borderId="5" xfId="0" applyFont="1" applyFill="1" applyBorder="1" applyAlignment="1">
      <alignment horizontal="center" vertical="center" wrapText="1"/>
    </xf>
    <xf numFmtId="49" fontId="18" fillId="10" borderId="9" xfId="0" applyNumberFormat="1" applyFont="1" applyFill="1" applyBorder="1"/>
    <xf numFmtId="49" fontId="18" fillId="10" borderId="1" xfId="0" applyNumberFormat="1" applyFont="1" applyFill="1" applyBorder="1"/>
    <xf numFmtId="49" fontId="18" fillId="10" borderId="1" xfId="0" applyNumberFormat="1" applyFont="1" applyFill="1" applyBorder="1" applyAlignment="1">
      <alignment horizontal="left"/>
    </xf>
    <xf numFmtId="0" fontId="18" fillId="10" borderId="1" xfId="0" applyFont="1" applyFill="1" applyBorder="1"/>
    <xf numFmtId="164" fontId="18" fillId="10" borderId="1" xfId="1" applyNumberFormat="1" applyFont="1" applyFill="1" applyBorder="1" applyProtection="1"/>
    <xf numFmtId="164" fontId="16" fillId="10" borderId="8" xfId="1" applyNumberFormat="1" applyFont="1" applyFill="1" applyBorder="1" applyAlignment="1" applyProtection="1">
      <alignment vertical="center"/>
    </xf>
    <xf numFmtId="49" fontId="18" fillId="0" borderId="9" xfId="0" applyNumberFormat="1" applyFont="1" applyBorder="1"/>
    <xf numFmtId="49" fontId="18" fillId="0" borderId="1" xfId="0" applyNumberFormat="1" applyFont="1" applyBorder="1"/>
    <xf numFmtId="49" fontId="18" fillId="0" borderId="1" xfId="0" applyNumberFormat="1" applyFont="1" applyBorder="1" applyAlignment="1">
      <alignment horizontal="left"/>
    </xf>
    <xf numFmtId="0" fontId="18" fillId="0" borderId="1" xfId="0" applyFont="1" applyBorder="1"/>
    <xf numFmtId="164" fontId="18" fillId="0" borderId="1" xfId="1" applyNumberFormat="1" applyFont="1" applyFill="1" applyBorder="1" applyProtection="1"/>
    <xf numFmtId="0" fontId="8" fillId="0" borderId="0" xfId="0" applyFont="1" applyAlignment="1">
      <alignment vertical="center"/>
    </xf>
    <xf numFmtId="0" fontId="8" fillId="0" borderId="0" xfId="0" applyFont="1" applyAlignment="1">
      <alignment horizontal="left" vertical="center"/>
    </xf>
    <xf numFmtId="0" fontId="9" fillId="0" borderId="0" xfId="0" applyFont="1"/>
    <xf numFmtId="0" fontId="10" fillId="0" borderId="0" xfId="0" applyFont="1" applyAlignment="1">
      <alignment horizontal="center" vertical="center"/>
    </xf>
    <xf numFmtId="0" fontId="10" fillId="0" borderId="0" xfId="0" applyFont="1" applyAlignment="1">
      <alignment horizontal="left" vertical="center"/>
    </xf>
    <xf numFmtId="1" fontId="10" fillId="0" borderId="0" xfId="0" applyNumberFormat="1" applyFont="1" applyAlignment="1">
      <alignment horizontal="center" vertical="center"/>
    </xf>
    <xf numFmtId="43" fontId="10" fillId="0" borderId="0" xfId="1" applyFont="1" applyProtection="1"/>
    <xf numFmtId="1" fontId="10" fillId="0" borderId="0" xfId="0" applyNumberFormat="1" applyFont="1" applyAlignment="1">
      <alignment horizontal="center"/>
    </xf>
    <xf numFmtId="1" fontId="15" fillId="2" borderId="7" xfId="1" applyNumberFormat="1" applyFont="1" applyFill="1" applyBorder="1" applyAlignment="1" applyProtection="1">
      <alignment horizontal="left" vertical="center" wrapText="1"/>
    </xf>
    <xf numFmtId="1" fontId="15" fillId="2" borderId="7" xfId="1" applyNumberFormat="1" applyFont="1" applyFill="1" applyBorder="1" applyAlignment="1" applyProtection="1">
      <alignment horizontal="center" vertical="center" wrapText="1"/>
    </xf>
    <xf numFmtId="0" fontId="17" fillId="0" borderId="0" xfId="0" applyFont="1" applyAlignment="1">
      <alignment vertical="center"/>
    </xf>
    <xf numFmtId="164" fontId="19" fillId="10" borderId="1" xfId="1" applyNumberFormat="1" applyFont="1" applyFill="1" applyBorder="1" applyProtection="1"/>
    <xf numFmtId="49" fontId="19" fillId="10" borderId="1" xfId="0" applyNumberFormat="1" applyFont="1" applyFill="1" applyBorder="1" applyAlignment="1">
      <alignment horizontal="center"/>
    </xf>
    <xf numFmtId="49" fontId="19" fillId="10" borderId="10" xfId="0" applyNumberFormat="1" applyFont="1" applyFill="1" applyBorder="1" applyAlignment="1">
      <alignment wrapText="1"/>
    </xf>
    <xf numFmtId="0" fontId="19" fillId="0" borderId="0" xfId="0" applyFont="1"/>
    <xf numFmtId="0" fontId="18" fillId="0" borderId="9" xfId="0" applyFont="1" applyBorder="1"/>
    <xf numFmtId="0" fontId="18" fillId="0" borderId="1" xfId="0" applyFont="1" applyBorder="1" applyAlignment="1">
      <alignment horizontal="left"/>
    </xf>
    <xf numFmtId="164" fontId="16" fillId="5" borderId="8" xfId="1" applyNumberFormat="1" applyFont="1" applyFill="1" applyBorder="1" applyAlignment="1" applyProtection="1">
      <alignment vertical="center"/>
    </xf>
    <xf numFmtId="164" fontId="19" fillId="6" borderId="1" xfId="1" applyNumberFormat="1" applyFont="1" applyFill="1" applyBorder="1" applyProtection="1"/>
    <xf numFmtId="49" fontId="19" fillId="6" borderId="1" xfId="0" applyNumberFormat="1" applyFont="1" applyFill="1" applyBorder="1" applyAlignment="1">
      <alignment horizontal="center"/>
    </xf>
    <xf numFmtId="49" fontId="19" fillId="6" borderId="10" xfId="0" applyNumberFormat="1" applyFont="1" applyFill="1" applyBorder="1" applyAlignment="1">
      <alignment wrapText="1"/>
    </xf>
    <xf numFmtId="164" fontId="18" fillId="0" borderId="1" xfId="1" applyNumberFormat="1" applyFont="1" applyBorder="1" applyProtection="1"/>
    <xf numFmtId="0" fontId="10" fillId="0" borderId="0" xfId="0" applyFont="1" applyAlignment="1">
      <alignment horizontal="left"/>
    </xf>
    <xf numFmtId="0" fontId="40" fillId="0" borderId="12" xfId="0" applyFont="1" applyBorder="1" applyAlignment="1">
      <alignment horizontal="right" wrapText="1"/>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43" fontId="15" fillId="2" borderId="6" xfId="1" applyFont="1" applyFill="1" applyBorder="1" applyAlignment="1" applyProtection="1">
      <alignment horizontal="center" vertical="center"/>
    </xf>
    <xf numFmtId="43" fontId="15" fillId="2" borderId="3" xfId="1" applyFont="1" applyFill="1" applyBorder="1" applyAlignment="1" applyProtection="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43" fillId="12" borderId="0" xfId="0" applyFont="1" applyFill="1" applyAlignment="1">
      <alignment horizontal="center" vertical="top" wrapText="1"/>
    </xf>
    <xf numFmtId="0" fontId="56" fillId="0" borderId="1" xfId="0" applyFont="1" applyBorder="1" applyAlignment="1">
      <alignment horizontal="left" vertical="top" wrapText="1"/>
    </xf>
    <xf numFmtId="0" fontId="57" fillId="0" borderId="1" xfId="0" applyFont="1" applyBorder="1" applyAlignment="1">
      <alignment horizontal="left" vertical="top" wrapText="1"/>
    </xf>
    <xf numFmtId="0" fontId="7" fillId="0" borderId="0" xfId="0" applyFont="1" applyAlignment="1">
      <alignment horizontal="center" vertical="center"/>
    </xf>
    <xf numFmtId="0" fontId="3" fillId="0" borderId="0" xfId="0" applyFont="1" applyAlignment="1">
      <alignment horizontal="center" vertical="center"/>
    </xf>
    <xf numFmtId="0" fontId="6" fillId="2" borderId="1" xfId="0" applyFont="1" applyFill="1" applyBorder="1" applyAlignment="1">
      <alignment horizontal="left" vertical="center"/>
    </xf>
    <xf numFmtId="0" fontId="34" fillId="0" borderId="1" xfId="0" applyFont="1" applyBorder="1" applyAlignment="1">
      <alignment horizontal="left" vertical="top" wrapText="1"/>
    </xf>
    <xf numFmtId="0" fontId="3" fillId="0" borderId="0" xfId="0" applyFont="1" applyAlignment="1">
      <alignment horizontal="center" vertical="center" wrapText="1"/>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6" fillId="0" borderId="21" xfId="0" applyFont="1" applyBorder="1" applyAlignment="1">
      <alignment horizontal="left" vertical="top" wrapText="1"/>
    </xf>
    <xf numFmtId="0" fontId="56" fillId="0" borderId="22" xfId="0" applyFont="1" applyBorder="1" applyAlignment="1">
      <alignment horizontal="left" vertical="top" wrapText="1"/>
    </xf>
    <xf numFmtId="0" fontId="56" fillId="0" borderId="23" xfId="0" applyFont="1" applyBorder="1" applyAlignment="1">
      <alignment horizontal="left" vertical="top" wrapText="1"/>
    </xf>
    <xf numFmtId="0" fontId="26" fillId="8" borderId="0" xfId="2" applyFont="1" applyFill="1" applyAlignment="1">
      <alignment horizontal="center" vertical="center" wrapText="1"/>
    </xf>
    <xf numFmtId="0" fontId="22" fillId="0" borderId="0" xfId="2" applyAlignment="1">
      <alignment horizontal="center" vertical="top" wrapText="1"/>
    </xf>
    <xf numFmtId="0" fontId="47" fillId="0" borderId="0" xfId="9" applyFont="1" applyAlignment="1">
      <alignment vertical="center"/>
    </xf>
    <xf numFmtId="0" fontId="48" fillId="0" borderId="0" xfId="9" applyFont="1" applyAlignment="1">
      <alignment vertical="center"/>
    </xf>
    <xf numFmtId="0" fontId="52" fillId="0" borderId="38" xfId="9" applyFont="1" applyBorder="1" applyAlignment="1">
      <alignment vertical="center" wrapText="1"/>
    </xf>
    <xf numFmtId="0" fontId="53" fillId="0" borderId="0" xfId="9" applyFont="1" applyAlignment="1">
      <alignment vertical="center" wrapText="1"/>
    </xf>
    <xf numFmtId="0" fontId="45" fillId="0" borderId="0" xfId="0" applyFont="1" applyAlignment="1">
      <alignment horizontal="left" vertical="top" wrapText="1"/>
    </xf>
    <xf numFmtId="0" fontId="0" fillId="0" borderId="0" xfId="0" applyAlignment="1">
      <alignment horizontal="center" vertical="top" wrapText="1"/>
    </xf>
  </cellXfs>
  <cellStyles count="11">
    <cellStyle name="Comma" xfId="1" builtinId="3"/>
    <cellStyle name="Comma 2 2" xfId="4" xr:uid="{00000000-0005-0000-0000-000001000000}"/>
    <cellStyle name="Comma 2 2 2" xfId="5" xr:uid="{3470FEA6-6E07-447D-8AD3-76D8111A5256}"/>
    <cellStyle name="Currency" xfId="10" builtinId="4"/>
    <cellStyle name="Currency 2 2" xfId="3" xr:uid="{00000000-0005-0000-0000-000002000000}"/>
    <cellStyle name="Hyperlink" xfId="6" builtinId="8"/>
    <cellStyle name="Normal" xfId="0" builtinId="0"/>
    <cellStyle name="Normal 2" xfId="7" xr:uid="{1327BCED-2222-4453-831D-A78C4C0D490A}"/>
    <cellStyle name="Normal 2 2" xfId="2" xr:uid="{00000000-0005-0000-0000-000004000000}"/>
    <cellStyle name="Normal 3" xfId="8" xr:uid="{76FC34D8-A05C-4D85-94CE-BE18EE65B99B}"/>
    <cellStyle name="Normal 4" xfId="9" xr:uid="{771D1C7F-F275-4465-A26E-0D7C26FCD2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66675</xdr:colOff>
      <xdr:row>1</xdr:row>
      <xdr:rowOff>295274</xdr:rowOff>
    </xdr:from>
    <xdr:ext cx="4619625" cy="2695575"/>
    <xdr:sp macro="" textlink="">
      <xdr:nvSpPr>
        <xdr:cNvPr id="2" name="TextBox 1">
          <a:extLst>
            <a:ext uri="{FF2B5EF4-FFF2-40B4-BE49-F238E27FC236}">
              <a16:creationId xmlns:a16="http://schemas.microsoft.com/office/drawing/2014/main" id="{700B3586-75E8-4AF1-AC9E-EBB81D226D42}"/>
            </a:ext>
          </a:extLst>
        </xdr:cNvPr>
        <xdr:cNvSpPr txBox="1"/>
      </xdr:nvSpPr>
      <xdr:spPr>
        <a:xfrm>
          <a:off x="9201150" y="1200149"/>
          <a:ext cx="4619625" cy="26955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b="1">
              <a:solidFill>
                <a:srgbClr val="FF0000"/>
              </a:solidFill>
              <a:latin typeface="Arial" panose="020B0604020202020204" pitchFamily="34" charset="0"/>
              <a:cs typeface="Arial" panose="020B0604020202020204" pitchFamily="34" charset="0"/>
            </a:rPr>
            <a:t>Directions:</a:t>
          </a:r>
        </a:p>
        <a:p>
          <a:pPr marL="342900" lvl="0" indent="-342900">
            <a:buFont typeface="+mj-lt"/>
            <a:buAutoNum type="arabicPeriod"/>
          </a:pPr>
          <a:r>
            <a:rPr lang="en-US" sz="1600" b="1">
              <a:solidFill>
                <a:srgbClr val="FF0000"/>
              </a:solidFill>
              <a:latin typeface="Arial" panose="020B0604020202020204" pitchFamily="34" charset="0"/>
              <a:cs typeface="Arial" panose="020B0604020202020204" pitchFamily="34" charset="0"/>
            </a:rPr>
            <a:t>Enter the number of students, hours per week, and number of weeks in the yellow cells for </a:t>
          </a:r>
          <a:r>
            <a:rPr lang="en-US" sz="1600" b="1">
              <a:solidFill>
                <a:srgbClr val="FF0000"/>
              </a:solidFill>
              <a:latin typeface="Arial" panose="020B0604020202020204" pitchFamily="34" charset="0"/>
              <a:ea typeface="+mn-ea"/>
              <a:cs typeface="Arial" panose="020B0604020202020204" pitchFamily="34" charset="0"/>
            </a:rPr>
            <a:t>Instructional and Non-Instructional. The </a:t>
          </a:r>
          <a:r>
            <a:rPr lang="en-US" sz="1600" b="1">
              <a:solidFill>
                <a:srgbClr val="FF0000"/>
              </a:solidFill>
              <a:latin typeface="Arial" panose="020B0604020202020204" pitchFamily="34" charset="0"/>
              <a:cs typeface="Arial" panose="020B0604020202020204" pitchFamily="34" charset="0"/>
            </a:rPr>
            <a:t>hourly wage and benefits are set.</a:t>
          </a:r>
        </a:p>
        <a:p>
          <a:pPr marL="342900" lvl="0" indent="-342900">
            <a:buFont typeface="+mj-lt"/>
            <a:buAutoNum type="arabicPeriod"/>
          </a:pPr>
          <a:r>
            <a:rPr lang="en-US" sz="1600" b="1">
              <a:solidFill>
                <a:srgbClr val="FF0000"/>
              </a:solidFill>
              <a:latin typeface="Arial" panose="020B0604020202020204" pitchFamily="34" charset="0"/>
              <a:cs typeface="Arial" panose="020B0604020202020204" pitchFamily="34" charset="0"/>
            </a:rPr>
            <a:t>Total wages, benefits, and the total requested budget will calculate automatically.</a:t>
          </a:r>
        </a:p>
        <a:p>
          <a:pPr marL="342900" lvl="0" indent="-342900">
            <a:buFont typeface="+mj-lt"/>
            <a:buAutoNum type="arabicPeriod"/>
          </a:pPr>
          <a:r>
            <a:rPr lang="en-US" sz="1600" b="1">
              <a:solidFill>
                <a:srgbClr val="FF0000"/>
              </a:solidFill>
              <a:latin typeface="Arial" panose="020B0604020202020204" pitchFamily="34" charset="0"/>
              <a:cs typeface="Arial" panose="020B0604020202020204" pitchFamily="34" charset="0"/>
            </a:rPr>
            <a:t>Enter</a:t>
          </a:r>
          <a:r>
            <a:rPr lang="en-US" sz="1600" b="1" baseline="0">
              <a:solidFill>
                <a:srgbClr val="FF0000"/>
              </a:solidFill>
              <a:latin typeface="Arial" panose="020B0604020202020204" pitchFamily="34" charset="0"/>
              <a:cs typeface="Arial" panose="020B0604020202020204" pitchFamily="34" charset="0"/>
            </a:rPr>
            <a:t> your totals in your request sheet by account codes (wages and benefits). </a:t>
          </a:r>
          <a:endParaRPr lang="en-US" sz="1600" b="1">
            <a:solidFill>
              <a:srgbClr val="FF0000"/>
            </a:solidFill>
            <a:latin typeface="Arial" panose="020B0604020202020204" pitchFamily="34" charset="0"/>
            <a:cs typeface="Arial" panose="020B0604020202020204" pitchFamily="34" charset="0"/>
          </a:endParaRPr>
        </a:p>
      </xdr:txBody>
    </xdr:sp>
    <xdr:clientData/>
  </xdr:oneCellAnchor>
  <xdr:twoCellAnchor editAs="oneCell">
    <xdr:from>
      <xdr:col>1</xdr:col>
      <xdr:colOff>142874</xdr:colOff>
      <xdr:row>0</xdr:row>
      <xdr:rowOff>19050</xdr:rowOff>
    </xdr:from>
    <xdr:to>
      <xdr:col>2</xdr:col>
      <xdr:colOff>1400175</xdr:colOff>
      <xdr:row>0</xdr:row>
      <xdr:rowOff>866677</xdr:rowOff>
    </xdr:to>
    <xdr:pic>
      <xdr:nvPicPr>
        <xdr:cNvPr id="3" name="Picture 2">
          <a:extLst>
            <a:ext uri="{FF2B5EF4-FFF2-40B4-BE49-F238E27FC236}">
              <a16:creationId xmlns:a16="http://schemas.microsoft.com/office/drawing/2014/main" id="{261DBC0E-3EF7-4416-9A5C-2AA852820F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8674" y="19050"/>
          <a:ext cx="3162301" cy="84762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akersfieldcollege.edu/about/administration/planning-and-accountability/strategic-plan-2025-20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U17"/>
  <sheetViews>
    <sheetView topLeftCell="A11" zoomScaleNormal="100" workbookViewId="0">
      <selection activeCell="A17" sqref="A17:K17"/>
    </sheetView>
  </sheetViews>
  <sheetFormatPr defaultColWidth="9.28515625" defaultRowHeight="21"/>
  <cols>
    <col min="1" max="20" width="9.28515625" style="1"/>
    <col min="21" max="21" width="39.42578125" style="1" customWidth="1"/>
    <col min="22" max="16384" width="9.28515625" style="1"/>
  </cols>
  <sheetData>
    <row r="1" spans="1:21" s="2" customFormat="1" ht="25.5">
      <c r="A1" s="160" t="s">
        <v>266</v>
      </c>
      <c r="B1" s="160"/>
      <c r="C1" s="160"/>
      <c r="D1" s="160"/>
      <c r="E1" s="160"/>
      <c r="F1" s="160"/>
      <c r="G1" s="160"/>
      <c r="H1" s="160"/>
      <c r="I1" s="160"/>
      <c r="J1" s="160"/>
      <c r="K1" s="160"/>
      <c r="L1" s="160"/>
      <c r="M1" s="160"/>
      <c r="N1" s="160"/>
      <c r="O1" s="160"/>
      <c r="P1" s="160"/>
      <c r="Q1" s="160"/>
      <c r="R1" s="160"/>
      <c r="S1" s="160"/>
      <c r="T1" s="160"/>
      <c r="U1" s="160"/>
    </row>
    <row r="2" spans="1:21" s="2" customFormat="1" ht="9" customHeight="1">
      <c r="A2" s="161"/>
      <c r="B2" s="161"/>
      <c r="C2" s="161"/>
      <c r="D2" s="161"/>
      <c r="E2" s="161"/>
      <c r="F2" s="161"/>
      <c r="G2" s="161"/>
      <c r="H2" s="161"/>
      <c r="I2" s="161"/>
      <c r="J2" s="161"/>
      <c r="K2" s="161"/>
      <c r="L2" s="161"/>
      <c r="M2" s="161"/>
      <c r="N2" s="161"/>
      <c r="O2" s="161"/>
      <c r="P2" s="161"/>
      <c r="Q2" s="161"/>
      <c r="R2" s="161"/>
      <c r="S2" s="161"/>
      <c r="T2" s="161"/>
      <c r="U2" s="161"/>
    </row>
    <row r="3" spans="1:21" s="2" customFormat="1" ht="59.25" customHeight="1">
      <c r="A3" s="162" t="s">
        <v>17</v>
      </c>
      <c r="B3" s="162"/>
      <c r="C3" s="162"/>
      <c r="D3" s="162"/>
      <c r="E3" s="162"/>
      <c r="F3" s="162"/>
      <c r="G3" s="162"/>
      <c r="H3" s="162"/>
      <c r="I3" s="162"/>
      <c r="J3" s="162"/>
      <c r="K3" s="162"/>
      <c r="L3" s="162"/>
      <c r="M3" s="162"/>
      <c r="N3" s="162"/>
      <c r="O3" s="162"/>
      <c r="P3" s="162"/>
      <c r="Q3" s="162"/>
      <c r="R3" s="162"/>
      <c r="S3" s="162"/>
      <c r="T3" s="162"/>
      <c r="U3" s="162"/>
    </row>
    <row r="4" spans="1:21" s="2" customFormat="1" ht="25.5" customHeight="1">
      <c r="A4" s="163" t="s">
        <v>718</v>
      </c>
      <c r="B4" s="163"/>
      <c r="C4" s="163"/>
      <c r="D4" s="163"/>
      <c r="E4" s="163"/>
      <c r="F4" s="163"/>
      <c r="G4" s="163"/>
      <c r="H4" s="163"/>
      <c r="I4" s="163"/>
      <c r="J4" s="163"/>
      <c r="K4" s="163"/>
      <c r="L4" s="163"/>
      <c r="M4" s="163"/>
      <c r="N4" s="163"/>
      <c r="O4" s="163"/>
      <c r="P4" s="163"/>
      <c r="Q4" s="163"/>
      <c r="R4" s="163"/>
      <c r="S4" s="163"/>
      <c r="T4" s="163"/>
      <c r="U4" s="163"/>
    </row>
    <row r="5" spans="1:21" s="2" customFormat="1" ht="25.5" customHeight="1">
      <c r="A5" s="163"/>
      <c r="B5" s="163"/>
      <c r="C5" s="163"/>
      <c r="D5" s="163"/>
      <c r="E5" s="163"/>
      <c r="F5" s="163"/>
      <c r="G5" s="163"/>
      <c r="H5" s="163"/>
      <c r="I5" s="163"/>
      <c r="J5" s="163"/>
      <c r="K5" s="163"/>
      <c r="L5" s="163"/>
      <c r="M5" s="163"/>
      <c r="N5" s="163"/>
      <c r="O5" s="163"/>
      <c r="P5" s="163"/>
      <c r="Q5" s="163"/>
      <c r="R5" s="163"/>
      <c r="S5" s="163"/>
      <c r="T5" s="163"/>
      <c r="U5" s="163"/>
    </row>
    <row r="6" spans="1:21" s="2" customFormat="1" ht="25.5" customHeight="1">
      <c r="A6" s="163"/>
      <c r="B6" s="163"/>
      <c r="C6" s="163"/>
      <c r="D6" s="163"/>
      <c r="E6" s="163"/>
      <c r="F6" s="163"/>
      <c r="G6" s="163"/>
      <c r="H6" s="163"/>
      <c r="I6" s="163"/>
      <c r="J6" s="163"/>
      <c r="K6" s="163"/>
      <c r="L6" s="163"/>
      <c r="M6" s="163"/>
      <c r="N6" s="163"/>
      <c r="O6" s="163"/>
      <c r="P6" s="163"/>
      <c r="Q6" s="163"/>
      <c r="R6" s="163"/>
      <c r="S6" s="163"/>
      <c r="T6" s="163"/>
      <c r="U6" s="163"/>
    </row>
    <row r="7" spans="1:21" s="2" customFormat="1" ht="27" customHeight="1">
      <c r="A7" s="163"/>
      <c r="B7" s="163"/>
      <c r="C7" s="163"/>
      <c r="D7" s="163"/>
      <c r="E7" s="163"/>
      <c r="F7" s="163"/>
      <c r="G7" s="163"/>
      <c r="H7" s="163"/>
      <c r="I7" s="163"/>
      <c r="J7" s="163"/>
      <c r="K7" s="163"/>
      <c r="L7" s="163"/>
      <c r="M7" s="163"/>
      <c r="N7" s="163"/>
      <c r="O7" s="163"/>
      <c r="P7" s="163"/>
      <c r="Q7" s="163"/>
      <c r="R7" s="163"/>
      <c r="S7" s="163"/>
      <c r="T7" s="163"/>
      <c r="U7" s="163"/>
    </row>
    <row r="8" spans="1:21" s="4" customFormat="1" ht="25.5" customHeight="1">
      <c r="A8" s="163"/>
      <c r="B8" s="163"/>
      <c r="C8" s="163"/>
      <c r="D8" s="163"/>
      <c r="E8" s="163"/>
      <c r="F8" s="163"/>
      <c r="G8" s="163"/>
      <c r="H8" s="163"/>
      <c r="I8" s="163"/>
      <c r="J8" s="163"/>
      <c r="K8" s="163"/>
      <c r="L8" s="163"/>
      <c r="M8" s="163"/>
      <c r="N8" s="163"/>
      <c r="O8" s="163"/>
      <c r="P8" s="163"/>
      <c r="Q8" s="163"/>
      <c r="R8" s="163"/>
      <c r="S8" s="163"/>
      <c r="T8" s="163"/>
      <c r="U8" s="163"/>
    </row>
    <row r="9" spans="1:21" s="4" customFormat="1" ht="15" customHeight="1">
      <c r="A9" s="163"/>
      <c r="B9" s="163"/>
      <c r="C9" s="163"/>
      <c r="D9" s="163"/>
      <c r="E9" s="163"/>
      <c r="F9" s="163"/>
      <c r="G9" s="163"/>
      <c r="H9" s="163"/>
      <c r="I9" s="163"/>
      <c r="J9" s="163"/>
      <c r="K9" s="163"/>
      <c r="L9" s="163"/>
      <c r="M9" s="163"/>
      <c r="N9" s="163"/>
      <c r="O9" s="163"/>
      <c r="P9" s="163"/>
      <c r="Q9" s="163"/>
      <c r="R9" s="163"/>
      <c r="S9" s="163"/>
      <c r="T9" s="163"/>
      <c r="U9" s="163"/>
    </row>
    <row r="10" spans="1:21" s="3" customFormat="1" ht="33.75" customHeight="1">
      <c r="A10" s="163"/>
      <c r="B10" s="163"/>
      <c r="C10" s="163"/>
      <c r="D10" s="163"/>
      <c r="E10" s="163"/>
      <c r="F10" s="163"/>
      <c r="G10" s="163"/>
      <c r="H10" s="163"/>
      <c r="I10" s="163"/>
      <c r="J10" s="163"/>
      <c r="K10" s="163"/>
      <c r="L10" s="163"/>
      <c r="M10" s="163"/>
      <c r="N10" s="163"/>
      <c r="O10" s="163"/>
      <c r="P10" s="163"/>
      <c r="Q10" s="163"/>
      <c r="R10" s="163"/>
      <c r="S10" s="163"/>
      <c r="T10" s="163"/>
      <c r="U10" s="163"/>
    </row>
    <row r="11" spans="1:21" s="3" customFormat="1" ht="117" customHeight="1">
      <c r="A11" s="163"/>
      <c r="B11" s="163"/>
      <c r="C11" s="163"/>
      <c r="D11" s="163"/>
      <c r="E11" s="163"/>
      <c r="F11" s="163"/>
      <c r="G11" s="163"/>
      <c r="H11" s="163"/>
      <c r="I11" s="163"/>
      <c r="J11" s="163"/>
      <c r="K11" s="163"/>
      <c r="L11" s="163"/>
      <c r="M11" s="163"/>
      <c r="N11" s="163"/>
      <c r="O11" s="163"/>
      <c r="P11" s="163"/>
      <c r="Q11" s="163"/>
      <c r="R11" s="163"/>
      <c r="S11" s="163"/>
      <c r="T11" s="163"/>
      <c r="U11" s="163"/>
    </row>
    <row r="12" spans="1:21" s="3" customFormat="1" ht="13.5" customHeight="1">
      <c r="A12" s="164"/>
      <c r="B12" s="164"/>
      <c r="C12" s="164"/>
      <c r="D12" s="164"/>
      <c r="E12" s="164"/>
      <c r="F12" s="164"/>
      <c r="G12" s="164"/>
      <c r="H12" s="164"/>
      <c r="I12" s="164"/>
      <c r="J12" s="164"/>
      <c r="K12" s="164"/>
      <c r="L12" s="164"/>
      <c r="M12" s="164"/>
      <c r="N12" s="164"/>
      <c r="O12" s="164"/>
      <c r="P12" s="164"/>
      <c r="Q12" s="164"/>
      <c r="R12" s="164"/>
      <c r="S12" s="164"/>
      <c r="T12" s="164"/>
      <c r="U12" s="164"/>
    </row>
    <row r="13" spans="1:21" s="3" customFormat="1" ht="21" customHeight="1">
      <c r="A13" s="165" t="s">
        <v>595</v>
      </c>
      <c r="B13" s="166"/>
      <c r="C13" s="166"/>
      <c r="D13" s="166"/>
      <c r="E13" s="166"/>
      <c r="F13" s="166"/>
      <c r="G13" s="166"/>
      <c r="H13" s="166"/>
      <c r="I13" s="166"/>
      <c r="J13" s="166"/>
      <c r="K13" s="166"/>
      <c r="L13" s="166"/>
      <c r="M13" s="166"/>
      <c r="N13" s="166"/>
      <c r="O13" s="166"/>
      <c r="P13" s="166"/>
      <c r="Q13" s="166"/>
      <c r="R13" s="166"/>
      <c r="S13" s="166"/>
      <c r="T13" s="166"/>
      <c r="U13" s="167"/>
    </row>
    <row r="14" spans="1:21" s="2" customFormat="1" ht="67.5" customHeight="1">
      <c r="A14" s="168" t="s">
        <v>701</v>
      </c>
      <c r="B14" s="169"/>
      <c r="C14" s="169"/>
      <c r="D14" s="169"/>
      <c r="E14" s="169"/>
      <c r="F14" s="169"/>
      <c r="G14" s="169"/>
      <c r="H14" s="169"/>
      <c r="I14" s="169"/>
      <c r="J14" s="169"/>
      <c r="K14" s="169"/>
      <c r="L14" s="169"/>
      <c r="M14" s="169"/>
      <c r="N14" s="169"/>
      <c r="O14" s="169"/>
      <c r="P14" s="169"/>
      <c r="Q14" s="169"/>
      <c r="R14" s="169"/>
      <c r="S14" s="169"/>
      <c r="T14" s="169"/>
      <c r="U14" s="170"/>
    </row>
    <row r="15" spans="1:21" s="3" customFormat="1" ht="21" customHeight="1">
      <c r="A15" s="165" t="s">
        <v>264</v>
      </c>
      <c r="B15" s="166"/>
      <c r="C15" s="166"/>
      <c r="D15" s="166"/>
      <c r="E15" s="166"/>
      <c r="F15" s="166"/>
      <c r="G15" s="166"/>
      <c r="H15" s="166"/>
      <c r="I15" s="166"/>
      <c r="J15" s="166"/>
      <c r="K15" s="166"/>
      <c r="L15" s="166"/>
      <c r="M15" s="166"/>
      <c r="N15" s="166"/>
      <c r="O15" s="166"/>
      <c r="P15" s="166"/>
      <c r="Q15" s="166"/>
      <c r="R15" s="166"/>
      <c r="S15" s="166"/>
      <c r="T15" s="166"/>
      <c r="U15" s="167"/>
    </row>
    <row r="16" spans="1:21" s="3" customFormat="1" ht="21" customHeight="1">
      <c r="A16" s="162" t="s">
        <v>16</v>
      </c>
      <c r="B16" s="162"/>
      <c r="C16" s="162"/>
      <c r="D16" s="162"/>
      <c r="E16" s="162"/>
      <c r="F16" s="162"/>
      <c r="G16" s="162"/>
      <c r="H16" s="162"/>
      <c r="I16" s="162"/>
      <c r="J16" s="162"/>
      <c r="K16" s="162"/>
      <c r="L16" s="162" t="s">
        <v>15</v>
      </c>
      <c r="M16" s="162"/>
      <c r="N16" s="162"/>
      <c r="O16" s="162"/>
      <c r="P16" s="162"/>
      <c r="Q16" s="162"/>
      <c r="R16" s="162"/>
      <c r="S16" s="162"/>
      <c r="T16" s="162"/>
      <c r="U16" s="162"/>
    </row>
    <row r="17" spans="1:21" s="2" customFormat="1" ht="177" customHeight="1">
      <c r="A17" s="158" t="s">
        <v>719</v>
      </c>
      <c r="B17" s="159"/>
      <c r="C17" s="159"/>
      <c r="D17" s="159"/>
      <c r="E17" s="159"/>
      <c r="F17" s="159"/>
      <c r="G17" s="159"/>
      <c r="H17" s="159"/>
      <c r="I17" s="159"/>
      <c r="J17" s="159"/>
      <c r="K17" s="159"/>
      <c r="L17" s="158" t="s">
        <v>14</v>
      </c>
      <c r="M17" s="159"/>
      <c r="N17" s="159"/>
      <c r="O17" s="159"/>
      <c r="P17" s="159"/>
      <c r="Q17" s="159"/>
      <c r="R17" s="159"/>
      <c r="S17" s="159"/>
      <c r="T17" s="159"/>
      <c r="U17" s="159"/>
    </row>
  </sheetData>
  <mergeCells count="12">
    <mergeCell ref="A17:K17"/>
    <mergeCell ref="L17:U17"/>
    <mergeCell ref="A1:U1"/>
    <mergeCell ref="A2:U2"/>
    <mergeCell ref="A3:U3"/>
    <mergeCell ref="A4:U11"/>
    <mergeCell ref="A12:U12"/>
    <mergeCell ref="A16:K16"/>
    <mergeCell ref="L16:U16"/>
    <mergeCell ref="A15:U15"/>
    <mergeCell ref="A13:U13"/>
    <mergeCell ref="A14:U14"/>
  </mergeCells>
  <pageMargins left="0.7" right="0.7" top="0.75" bottom="0.75" header="0.3" footer="0.3"/>
  <pageSetup scale="61"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6D432-0248-445B-B8EA-90AF6D15A1A5}">
  <sheetPr codeName="Sheet2">
    <tabColor rgb="FFFFFF00"/>
    <pageSetUpPr fitToPage="1"/>
  </sheetPr>
  <dimension ref="A1:T298"/>
  <sheetViews>
    <sheetView tabSelected="1" zoomScale="40" zoomScaleNormal="40" workbookViewId="0"/>
  </sheetViews>
  <sheetFormatPr defaultColWidth="8.85546875" defaultRowHeight="25.5"/>
  <cols>
    <col min="1" max="1" width="21.42578125" style="107" customWidth="1"/>
    <col min="2" max="2" width="16.7109375" style="107" customWidth="1"/>
    <col min="3" max="3" width="19.5703125" style="146" customWidth="1"/>
    <col min="4" max="4" width="69.28515625" style="107" bestFit="1" customWidth="1"/>
    <col min="5" max="5" width="19.7109375" style="107" customWidth="1"/>
    <col min="6" max="6" width="65.85546875" style="107" bestFit="1" customWidth="1"/>
    <col min="7" max="7" width="19.5703125" style="107" customWidth="1"/>
    <col min="8" max="8" width="24.42578125" style="107" customWidth="1"/>
    <col min="9" max="9" width="36.85546875" style="107" customWidth="1"/>
    <col min="10" max="13" width="33.85546875" style="107" customWidth="1"/>
    <col min="14" max="14" width="25.7109375" style="107" customWidth="1"/>
    <col min="15" max="15" width="25.7109375" style="131" customWidth="1"/>
    <col min="16" max="16" width="139.28515625" style="107" customWidth="1"/>
    <col min="17" max="17" width="31.5703125" style="130" bestFit="1" customWidth="1"/>
    <col min="18" max="19" width="31.5703125" style="130" customWidth="1"/>
    <col min="20" max="20" width="98.7109375" style="107" bestFit="1" customWidth="1"/>
    <col min="21" max="16384" width="8.85546875" style="107"/>
  </cols>
  <sheetData>
    <row r="1" spans="1:20" s="126" customFormat="1" ht="45">
      <c r="A1" s="124" t="s">
        <v>266</v>
      </c>
      <c r="B1" s="124"/>
      <c r="C1" s="125"/>
      <c r="D1" s="124"/>
      <c r="E1" s="124"/>
      <c r="F1" s="124"/>
      <c r="G1" s="124"/>
      <c r="H1" s="124"/>
      <c r="I1" s="124"/>
      <c r="J1" s="124"/>
      <c r="K1" s="124"/>
      <c r="L1" s="124"/>
      <c r="M1" s="124"/>
      <c r="N1" s="124"/>
      <c r="O1" s="124"/>
      <c r="P1" s="124"/>
    </row>
    <row r="2" spans="1:20">
      <c r="A2" s="127"/>
      <c r="B2" s="127"/>
      <c r="C2" s="128"/>
      <c r="D2" s="127"/>
      <c r="E2" s="127"/>
      <c r="F2" s="127"/>
      <c r="G2" s="127"/>
      <c r="H2" s="127"/>
      <c r="I2" s="127"/>
      <c r="J2" s="127"/>
      <c r="K2" s="127"/>
      <c r="L2" s="127"/>
      <c r="M2" s="127"/>
      <c r="N2" s="127"/>
      <c r="O2" s="129"/>
    </row>
    <row r="3" spans="1:20" s="105" customFormat="1" ht="89.25" customHeight="1">
      <c r="A3" s="153" t="s">
        <v>18</v>
      </c>
      <c r="B3" s="153"/>
      <c r="C3" s="153" t="s">
        <v>19</v>
      </c>
      <c r="D3" s="153"/>
      <c r="E3" s="154" t="s">
        <v>20</v>
      </c>
      <c r="F3" s="154"/>
      <c r="H3" s="106"/>
      <c r="I3" s="157" t="s">
        <v>594</v>
      </c>
      <c r="J3" s="157"/>
      <c r="K3" s="157"/>
      <c r="L3" s="157"/>
      <c r="M3" s="157"/>
      <c r="N3" s="106"/>
      <c r="O3" s="106"/>
    </row>
    <row r="4" spans="1:20" ht="48.75" customHeight="1">
      <c r="A4" s="155"/>
      <c r="B4" s="156"/>
      <c r="C4" s="156"/>
      <c r="D4" s="156"/>
      <c r="E4" s="155"/>
      <c r="F4" s="155"/>
      <c r="H4"/>
      <c r="I4" s="42"/>
      <c r="J4" s="42"/>
      <c r="K4" s="42"/>
      <c r="L4" s="42"/>
      <c r="M4" s="42"/>
      <c r="N4"/>
      <c r="O4"/>
    </row>
    <row r="5" spans="1:20" ht="35.25">
      <c r="A5" s="108"/>
      <c r="B5" s="108"/>
      <c r="C5" s="108"/>
      <c r="D5" s="108"/>
      <c r="E5" s="109"/>
      <c r="F5" s="109"/>
      <c r="H5"/>
      <c r="I5"/>
      <c r="J5"/>
      <c r="K5"/>
      <c r="L5"/>
      <c r="M5"/>
      <c r="N5"/>
      <c r="O5"/>
    </row>
    <row r="6" spans="1:20" ht="56.25" customHeight="1" thickBot="1">
      <c r="A6" s="147" t="s">
        <v>556</v>
      </c>
      <c r="B6" s="147"/>
      <c r="C6" s="147"/>
      <c r="D6" s="147"/>
      <c r="E6" s="147"/>
      <c r="F6" s="147"/>
      <c r="G6" s="147"/>
      <c r="H6" s="147"/>
      <c r="I6" s="110">
        <f>SUM(I10:I1000)</f>
        <v>0</v>
      </c>
      <c r="J6" s="110">
        <f t="shared" ref="J6:L6" si="0">SUM(J10:J1000)</f>
        <v>0</v>
      </c>
      <c r="K6" s="110">
        <f t="shared" si="0"/>
        <v>0</v>
      </c>
      <c r="L6" s="110">
        <f t="shared" si="0"/>
        <v>0</v>
      </c>
      <c r="M6" s="110">
        <f>SUM(M10:M1000)</f>
        <v>0</v>
      </c>
    </row>
    <row r="7" spans="1:20" ht="27.75" thickBot="1">
      <c r="A7" s="148" t="s">
        <v>21</v>
      </c>
      <c r="B7" s="149"/>
      <c r="C7" s="149"/>
      <c r="D7" s="149"/>
      <c r="E7" s="149"/>
      <c r="F7" s="149"/>
      <c r="G7" s="149"/>
      <c r="H7" s="150"/>
      <c r="I7" s="111" t="s">
        <v>105</v>
      </c>
      <c r="J7" s="111" t="s">
        <v>102</v>
      </c>
      <c r="K7" s="111" t="s">
        <v>92</v>
      </c>
      <c r="L7" s="111" t="s">
        <v>104</v>
      </c>
      <c r="M7" s="111" t="s">
        <v>265</v>
      </c>
      <c r="N7" s="151" t="s">
        <v>267</v>
      </c>
      <c r="O7" s="152"/>
      <c r="P7" s="132" t="s">
        <v>22</v>
      </c>
    </row>
    <row r="8" spans="1:20" s="134" customFormat="1" ht="81">
      <c r="A8" s="112" t="s">
        <v>562</v>
      </c>
      <c r="B8" s="112" t="s">
        <v>563</v>
      </c>
      <c r="C8" s="112" t="s">
        <v>564</v>
      </c>
      <c r="D8" s="112" t="s">
        <v>565</v>
      </c>
      <c r="E8" s="112" t="s">
        <v>566</v>
      </c>
      <c r="F8" s="112" t="s">
        <v>567</v>
      </c>
      <c r="G8" s="112" t="s">
        <v>568</v>
      </c>
      <c r="H8" s="112" t="s">
        <v>569</v>
      </c>
      <c r="I8" s="112" t="s">
        <v>570</v>
      </c>
      <c r="J8" s="112" t="s">
        <v>571</v>
      </c>
      <c r="K8" s="112" t="s">
        <v>571</v>
      </c>
      <c r="L8" s="112" t="s">
        <v>571</v>
      </c>
      <c r="M8" s="112" t="s">
        <v>572</v>
      </c>
      <c r="N8" s="133" t="s">
        <v>573</v>
      </c>
      <c r="O8" s="133" t="s">
        <v>574</v>
      </c>
      <c r="P8" s="132" t="s">
        <v>575</v>
      </c>
    </row>
    <row r="9" spans="1:20" s="105" customFormat="1" ht="52.5">
      <c r="A9" s="113" t="s">
        <v>557</v>
      </c>
      <c r="B9" s="114" t="s">
        <v>558</v>
      </c>
      <c r="C9" s="115" t="s">
        <v>559</v>
      </c>
      <c r="D9" s="116" t="s">
        <v>560</v>
      </c>
      <c r="E9" s="114" t="s">
        <v>558</v>
      </c>
      <c r="F9" s="116" t="s">
        <v>560</v>
      </c>
      <c r="G9" s="114"/>
      <c r="H9" s="114"/>
      <c r="I9" s="117">
        <v>2000</v>
      </c>
      <c r="J9" s="117">
        <v>2000</v>
      </c>
      <c r="K9" s="117">
        <v>2000</v>
      </c>
      <c r="L9" s="117">
        <v>2000</v>
      </c>
      <c r="M9" s="118">
        <v>2000</v>
      </c>
      <c r="N9" s="135">
        <v>3000</v>
      </c>
      <c r="O9" s="136">
        <v>1</v>
      </c>
      <c r="P9" s="137" t="s">
        <v>561</v>
      </c>
      <c r="Q9" s="130"/>
      <c r="R9" s="130"/>
      <c r="S9" s="130"/>
    </row>
    <row r="10" spans="1:20" s="134" customFormat="1" ht="26.25">
      <c r="A10" s="119"/>
      <c r="B10" s="120"/>
      <c r="C10" s="121"/>
      <c r="D10" s="122"/>
      <c r="E10" s="120"/>
      <c r="F10" s="122"/>
      <c r="G10" s="120"/>
      <c r="H10" s="120"/>
      <c r="I10" s="123"/>
      <c r="J10" s="123"/>
      <c r="K10" s="123"/>
      <c r="L10" s="123"/>
      <c r="M10" s="118"/>
      <c r="N10" s="102"/>
      <c r="O10" s="103"/>
      <c r="P10" s="104"/>
      <c r="Q10" s="130"/>
      <c r="R10" s="130"/>
      <c r="S10" s="130"/>
      <c r="T10" s="107"/>
    </row>
    <row r="11" spans="1:20" ht="26.25">
      <c r="A11" s="119"/>
      <c r="B11" s="120"/>
      <c r="C11" s="121"/>
      <c r="D11" s="122"/>
      <c r="E11" s="120"/>
      <c r="F11" s="122"/>
      <c r="G11" s="120"/>
      <c r="H11" s="120"/>
      <c r="I11" s="123"/>
      <c r="J11" s="123"/>
      <c r="K11" s="123"/>
      <c r="L11" s="123"/>
      <c r="M11" s="118"/>
      <c r="N11" s="102"/>
      <c r="O11" s="103"/>
      <c r="P11" s="104"/>
    </row>
    <row r="12" spans="1:20" ht="26.25">
      <c r="A12" s="119"/>
      <c r="B12" s="120"/>
      <c r="C12" s="121"/>
      <c r="D12" s="122"/>
      <c r="E12" s="120"/>
      <c r="F12" s="122"/>
      <c r="G12" s="120"/>
      <c r="H12" s="120"/>
      <c r="I12" s="123"/>
      <c r="J12" s="123"/>
      <c r="K12" s="123"/>
      <c r="L12" s="123"/>
      <c r="M12" s="118"/>
      <c r="N12" s="102"/>
      <c r="O12" s="103"/>
      <c r="P12" s="104"/>
    </row>
    <row r="13" spans="1:20" ht="26.25">
      <c r="A13" s="119"/>
      <c r="B13" s="120"/>
      <c r="C13" s="121"/>
      <c r="D13" s="122"/>
      <c r="E13" s="120"/>
      <c r="F13" s="122"/>
      <c r="G13" s="120"/>
      <c r="H13" s="120"/>
      <c r="I13" s="123"/>
      <c r="J13" s="123"/>
      <c r="K13" s="123"/>
      <c r="L13" s="123"/>
      <c r="M13" s="118"/>
      <c r="N13" s="102"/>
      <c r="O13" s="103"/>
      <c r="P13" s="104"/>
    </row>
    <row r="14" spans="1:20" ht="26.25">
      <c r="A14" s="119"/>
      <c r="B14" s="120"/>
      <c r="C14" s="121"/>
      <c r="D14" s="122"/>
      <c r="E14" s="120"/>
      <c r="F14" s="122"/>
      <c r="G14" s="120"/>
      <c r="H14" s="120"/>
      <c r="I14" s="123"/>
      <c r="J14" s="123"/>
      <c r="K14" s="123"/>
      <c r="L14" s="123"/>
      <c r="M14" s="118"/>
      <c r="N14" s="102"/>
      <c r="O14" s="103"/>
      <c r="P14" s="104"/>
    </row>
    <row r="15" spans="1:20" ht="26.25">
      <c r="A15" s="119"/>
      <c r="B15" s="120"/>
      <c r="C15" s="121"/>
      <c r="D15" s="122"/>
      <c r="E15" s="120"/>
      <c r="F15" s="122"/>
      <c r="G15" s="120"/>
      <c r="H15" s="120"/>
      <c r="I15" s="123"/>
      <c r="J15" s="123"/>
      <c r="K15" s="123"/>
      <c r="L15" s="123"/>
      <c r="M15" s="118"/>
      <c r="N15" s="102"/>
      <c r="O15" s="103"/>
      <c r="P15" s="104"/>
    </row>
    <row r="16" spans="1:20" ht="26.25">
      <c r="A16" s="119"/>
      <c r="B16" s="120"/>
      <c r="C16" s="121"/>
      <c r="D16" s="122"/>
      <c r="E16" s="120"/>
      <c r="F16" s="122"/>
      <c r="G16" s="120"/>
      <c r="H16" s="120"/>
      <c r="I16" s="123"/>
      <c r="J16" s="123"/>
      <c r="K16" s="123"/>
      <c r="L16" s="123"/>
      <c r="M16" s="118"/>
      <c r="N16" s="102"/>
      <c r="O16" s="103"/>
      <c r="P16" s="104"/>
    </row>
    <row r="17" spans="1:16" ht="26.25">
      <c r="A17" s="119"/>
      <c r="B17" s="120"/>
      <c r="C17" s="121"/>
      <c r="D17" s="122"/>
      <c r="E17" s="120"/>
      <c r="F17" s="122"/>
      <c r="G17" s="120"/>
      <c r="H17" s="120"/>
      <c r="I17" s="123"/>
      <c r="J17" s="123"/>
      <c r="K17" s="123"/>
      <c r="L17" s="123"/>
      <c r="M17" s="118"/>
      <c r="N17" s="102"/>
      <c r="O17" s="103"/>
      <c r="P17" s="104"/>
    </row>
    <row r="18" spans="1:16" ht="26.25">
      <c r="A18" s="119"/>
      <c r="B18" s="120"/>
      <c r="C18" s="121"/>
      <c r="D18" s="122"/>
      <c r="E18" s="120"/>
      <c r="F18" s="122"/>
      <c r="G18" s="120"/>
      <c r="H18" s="120"/>
      <c r="I18" s="123"/>
      <c r="J18" s="123"/>
      <c r="K18" s="123"/>
      <c r="L18" s="123"/>
      <c r="M18" s="118"/>
      <c r="N18" s="102"/>
      <c r="O18" s="103"/>
      <c r="P18" s="104"/>
    </row>
    <row r="19" spans="1:16" ht="26.25">
      <c r="A19" s="119"/>
      <c r="B19" s="120"/>
      <c r="C19" s="121"/>
      <c r="D19" s="122"/>
      <c r="E19" s="120"/>
      <c r="F19" s="122"/>
      <c r="G19" s="120"/>
      <c r="H19" s="120"/>
      <c r="I19" s="123"/>
      <c r="J19" s="123"/>
      <c r="K19" s="123"/>
      <c r="L19" s="123"/>
      <c r="M19" s="118"/>
      <c r="N19" s="102"/>
      <c r="O19" s="103"/>
      <c r="P19" s="104"/>
    </row>
    <row r="20" spans="1:16" ht="26.25">
      <c r="A20" s="119"/>
      <c r="B20" s="120"/>
      <c r="C20" s="121"/>
      <c r="D20" s="122"/>
      <c r="E20" s="120"/>
      <c r="F20" s="122"/>
      <c r="G20" s="120"/>
      <c r="H20" s="120"/>
      <c r="I20" s="123"/>
      <c r="J20" s="123"/>
      <c r="K20" s="123"/>
      <c r="L20" s="123"/>
      <c r="M20" s="118"/>
      <c r="N20" s="102"/>
      <c r="O20" s="103"/>
      <c r="P20" s="104"/>
    </row>
    <row r="21" spans="1:16" ht="26.25">
      <c r="A21" s="119"/>
      <c r="B21" s="120"/>
      <c r="C21" s="121"/>
      <c r="D21" s="122"/>
      <c r="E21" s="120"/>
      <c r="F21" s="122"/>
      <c r="G21" s="120"/>
      <c r="H21" s="120"/>
      <c r="I21" s="123"/>
      <c r="J21" s="123"/>
      <c r="K21" s="123"/>
      <c r="L21" s="123"/>
      <c r="M21" s="118"/>
      <c r="N21" s="102"/>
      <c r="O21" s="103"/>
      <c r="P21" s="104"/>
    </row>
    <row r="22" spans="1:16" ht="26.25">
      <c r="A22" s="119"/>
      <c r="B22" s="120"/>
      <c r="C22" s="121"/>
      <c r="D22" s="122"/>
      <c r="E22" s="120"/>
      <c r="F22" s="122"/>
      <c r="G22" s="120"/>
      <c r="H22" s="120"/>
      <c r="I22" s="123"/>
      <c r="J22" s="123"/>
      <c r="K22" s="123"/>
      <c r="L22" s="123"/>
      <c r="M22" s="118"/>
      <c r="N22" s="102"/>
      <c r="O22" s="103"/>
      <c r="P22" s="104"/>
    </row>
    <row r="23" spans="1:16" ht="26.25">
      <c r="A23" s="119"/>
      <c r="B23" s="120"/>
      <c r="C23" s="121"/>
      <c r="D23" s="122"/>
      <c r="E23" s="120"/>
      <c r="F23" s="122"/>
      <c r="G23" s="120"/>
      <c r="H23" s="120"/>
      <c r="I23" s="123"/>
      <c r="J23" s="123"/>
      <c r="K23" s="123"/>
      <c r="L23" s="123"/>
      <c r="M23" s="118"/>
      <c r="N23" s="102"/>
      <c r="O23" s="103"/>
      <c r="P23" s="104"/>
    </row>
    <row r="24" spans="1:16" ht="26.25">
      <c r="A24" s="119"/>
      <c r="B24" s="120"/>
      <c r="C24" s="121"/>
      <c r="D24" s="122"/>
      <c r="E24" s="120"/>
      <c r="F24" s="122"/>
      <c r="G24" s="120"/>
      <c r="H24" s="120"/>
      <c r="I24" s="123"/>
      <c r="J24" s="123"/>
      <c r="K24" s="123"/>
      <c r="L24" s="123"/>
      <c r="M24" s="118"/>
      <c r="N24" s="102"/>
      <c r="O24" s="103"/>
      <c r="P24" s="104"/>
    </row>
    <row r="25" spans="1:16" ht="26.25">
      <c r="A25" s="119"/>
      <c r="B25" s="120"/>
      <c r="C25" s="121"/>
      <c r="D25" s="122"/>
      <c r="E25" s="120"/>
      <c r="F25" s="122"/>
      <c r="G25" s="120"/>
      <c r="H25" s="120"/>
      <c r="I25" s="123"/>
      <c r="J25" s="123"/>
      <c r="K25" s="123"/>
      <c r="L25" s="123"/>
      <c r="M25" s="118"/>
      <c r="N25" s="102"/>
      <c r="O25" s="103"/>
      <c r="P25" s="104"/>
    </row>
    <row r="26" spans="1:16" ht="26.25">
      <c r="A26" s="119"/>
      <c r="B26" s="120"/>
      <c r="C26" s="121"/>
      <c r="D26" s="122"/>
      <c r="E26" s="120"/>
      <c r="F26" s="122"/>
      <c r="G26" s="120"/>
      <c r="H26" s="120"/>
      <c r="I26" s="123"/>
      <c r="J26" s="123"/>
      <c r="K26" s="123"/>
      <c r="L26" s="123"/>
      <c r="M26" s="118"/>
      <c r="N26" s="102"/>
      <c r="O26" s="103"/>
      <c r="P26" s="104"/>
    </row>
    <row r="27" spans="1:16" ht="26.25">
      <c r="A27" s="119"/>
      <c r="B27" s="120"/>
      <c r="C27" s="121"/>
      <c r="D27" s="122"/>
      <c r="E27" s="120"/>
      <c r="F27" s="122"/>
      <c r="G27" s="120"/>
      <c r="H27" s="120"/>
      <c r="I27" s="123"/>
      <c r="J27" s="123"/>
      <c r="K27" s="123"/>
      <c r="L27" s="123"/>
      <c r="M27" s="118"/>
      <c r="N27" s="102"/>
      <c r="O27" s="103"/>
      <c r="P27" s="104"/>
    </row>
    <row r="28" spans="1:16" ht="26.25">
      <c r="A28" s="119"/>
      <c r="B28" s="120"/>
      <c r="C28" s="121"/>
      <c r="D28" s="122"/>
      <c r="E28" s="120"/>
      <c r="F28" s="122"/>
      <c r="G28" s="120"/>
      <c r="H28" s="120"/>
      <c r="I28" s="123"/>
      <c r="J28" s="123"/>
      <c r="K28" s="123"/>
      <c r="L28" s="123"/>
      <c r="M28" s="118"/>
      <c r="N28" s="102"/>
      <c r="O28" s="103"/>
      <c r="P28" s="104"/>
    </row>
    <row r="29" spans="1:16" ht="26.25">
      <c r="A29" s="119"/>
      <c r="B29" s="120"/>
      <c r="C29" s="121"/>
      <c r="D29" s="122"/>
      <c r="E29" s="120"/>
      <c r="F29" s="122"/>
      <c r="G29" s="120"/>
      <c r="H29" s="120"/>
      <c r="I29" s="123"/>
      <c r="J29" s="123"/>
      <c r="K29" s="123"/>
      <c r="L29" s="123"/>
      <c r="M29" s="118"/>
      <c r="N29" s="102"/>
      <c r="O29" s="103"/>
      <c r="P29" s="104"/>
    </row>
    <row r="30" spans="1:16" ht="26.25">
      <c r="A30" s="119"/>
      <c r="B30" s="120"/>
      <c r="C30" s="121"/>
      <c r="D30" s="122"/>
      <c r="E30" s="120"/>
      <c r="F30" s="122"/>
      <c r="G30" s="120"/>
      <c r="H30" s="120"/>
      <c r="I30" s="123"/>
      <c r="J30" s="123"/>
      <c r="K30" s="123"/>
      <c r="L30" s="123"/>
      <c r="M30" s="118"/>
      <c r="N30" s="102"/>
      <c r="O30" s="103"/>
      <c r="P30" s="104"/>
    </row>
    <row r="31" spans="1:16" ht="26.25">
      <c r="A31" s="97"/>
      <c r="B31" s="98"/>
      <c r="C31" s="99"/>
      <c r="D31" s="100"/>
      <c r="E31" s="98"/>
      <c r="F31" s="100"/>
      <c r="G31" s="98"/>
      <c r="H31" s="98"/>
      <c r="I31" s="101"/>
      <c r="J31" s="101"/>
      <c r="K31" s="101"/>
      <c r="L31" s="101"/>
      <c r="M31" s="118"/>
      <c r="N31" s="102"/>
      <c r="O31" s="103"/>
      <c r="P31" s="104"/>
    </row>
    <row r="32" spans="1:16" ht="26.25">
      <c r="A32" s="97"/>
      <c r="B32" s="98"/>
      <c r="C32" s="99"/>
      <c r="D32" s="100"/>
      <c r="E32" s="98"/>
      <c r="F32" s="100"/>
      <c r="G32" s="98"/>
      <c r="H32" s="98"/>
      <c r="I32" s="101"/>
      <c r="J32" s="101"/>
      <c r="K32" s="101"/>
      <c r="L32" s="101"/>
      <c r="M32" s="118"/>
      <c r="N32" s="102"/>
      <c r="O32" s="103"/>
      <c r="P32" s="104"/>
    </row>
    <row r="33" spans="1:16" ht="26.25">
      <c r="A33" s="97"/>
      <c r="B33" s="98"/>
      <c r="C33" s="99"/>
      <c r="D33" s="100"/>
      <c r="E33" s="98"/>
      <c r="F33" s="100"/>
      <c r="G33" s="98"/>
      <c r="H33" s="98"/>
      <c r="I33" s="101"/>
      <c r="J33" s="101"/>
      <c r="K33" s="101"/>
      <c r="L33" s="101"/>
      <c r="M33" s="118"/>
      <c r="N33" s="102"/>
      <c r="O33" s="103"/>
      <c r="P33" s="104"/>
    </row>
    <row r="34" spans="1:16" ht="26.25">
      <c r="A34" s="97"/>
      <c r="B34" s="98"/>
      <c r="C34" s="99"/>
      <c r="D34" s="100"/>
      <c r="E34" s="98"/>
      <c r="F34" s="100"/>
      <c r="G34" s="98"/>
      <c r="H34" s="98"/>
      <c r="I34" s="101"/>
      <c r="J34" s="101"/>
      <c r="K34" s="101"/>
      <c r="L34" s="101"/>
      <c r="M34" s="118"/>
      <c r="N34" s="102"/>
      <c r="O34" s="103"/>
      <c r="P34" s="104"/>
    </row>
    <row r="35" spans="1:16" ht="26.25">
      <c r="A35" s="97"/>
      <c r="B35" s="98"/>
      <c r="C35" s="99"/>
      <c r="D35" s="100"/>
      <c r="E35" s="98"/>
      <c r="F35" s="100"/>
      <c r="G35" s="98"/>
      <c r="H35" s="98"/>
      <c r="I35" s="101"/>
      <c r="J35" s="101"/>
      <c r="K35" s="101"/>
      <c r="L35" s="101"/>
      <c r="M35" s="118"/>
      <c r="N35" s="102"/>
      <c r="O35" s="103"/>
      <c r="P35" s="104"/>
    </row>
    <row r="36" spans="1:16" ht="26.25">
      <c r="A36" s="97"/>
      <c r="B36" s="98"/>
      <c r="C36" s="99"/>
      <c r="D36" s="100"/>
      <c r="E36" s="98"/>
      <c r="F36" s="100"/>
      <c r="G36" s="98"/>
      <c r="H36" s="98"/>
      <c r="I36" s="101"/>
      <c r="J36" s="101"/>
      <c r="K36" s="101"/>
      <c r="L36" s="101"/>
      <c r="M36" s="118"/>
      <c r="N36" s="102"/>
      <c r="O36" s="103"/>
      <c r="P36" s="104"/>
    </row>
    <row r="37" spans="1:16" ht="26.25">
      <c r="A37" s="97"/>
      <c r="B37" s="98"/>
      <c r="C37" s="99"/>
      <c r="D37" s="100"/>
      <c r="E37" s="98"/>
      <c r="F37" s="100"/>
      <c r="G37" s="98"/>
      <c r="H37" s="98"/>
      <c r="I37" s="101"/>
      <c r="J37" s="101"/>
      <c r="K37" s="101"/>
      <c r="L37" s="101"/>
      <c r="M37" s="118"/>
      <c r="N37" s="102"/>
      <c r="O37" s="103"/>
      <c r="P37" s="104"/>
    </row>
    <row r="38" spans="1:16" ht="26.25">
      <c r="A38" s="97"/>
      <c r="B38" s="98"/>
      <c r="C38" s="99"/>
      <c r="D38" s="100"/>
      <c r="E38" s="98"/>
      <c r="F38" s="100"/>
      <c r="G38" s="98"/>
      <c r="H38" s="98"/>
      <c r="I38" s="101"/>
      <c r="J38" s="101"/>
      <c r="K38" s="101"/>
      <c r="L38" s="101"/>
      <c r="M38" s="118"/>
      <c r="N38" s="102"/>
      <c r="O38" s="103"/>
      <c r="P38" s="104"/>
    </row>
    <row r="39" spans="1:16" ht="26.25">
      <c r="A39" s="119"/>
      <c r="B39" s="120"/>
      <c r="C39" s="121"/>
      <c r="D39" s="122"/>
      <c r="E39" s="120"/>
      <c r="F39" s="122"/>
      <c r="G39" s="120"/>
      <c r="H39" s="120"/>
      <c r="I39" s="123"/>
      <c r="J39" s="123"/>
      <c r="K39" s="123"/>
      <c r="L39" s="123"/>
      <c r="M39" s="118"/>
      <c r="N39" s="102"/>
      <c r="O39" s="103"/>
      <c r="P39" s="104"/>
    </row>
    <row r="40" spans="1:16" ht="26.25">
      <c r="A40" s="119"/>
      <c r="B40" s="120"/>
      <c r="C40" s="121"/>
      <c r="D40" s="122"/>
      <c r="E40" s="120"/>
      <c r="F40" s="122"/>
      <c r="G40" s="120"/>
      <c r="H40" s="120"/>
      <c r="I40" s="123"/>
      <c r="J40" s="123"/>
      <c r="K40" s="123"/>
      <c r="L40" s="123"/>
      <c r="M40" s="118"/>
      <c r="N40" s="102"/>
      <c r="O40" s="103"/>
      <c r="P40" s="104"/>
    </row>
    <row r="41" spans="1:16" ht="26.25">
      <c r="A41" s="119"/>
      <c r="B41" s="120"/>
      <c r="C41" s="121"/>
      <c r="D41" s="122"/>
      <c r="E41" s="120"/>
      <c r="F41" s="122"/>
      <c r="G41" s="120"/>
      <c r="H41" s="120"/>
      <c r="I41" s="123"/>
      <c r="J41" s="123"/>
      <c r="K41" s="123"/>
      <c r="L41" s="123"/>
      <c r="M41" s="118"/>
      <c r="N41" s="102"/>
      <c r="O41" s="103"/>
      <c r="P41" s="104"/>
    </row>
    <row r="42" spans="1:16" ht="26.25">
      <c r="A42" s="119"/>
      <c r="B42" s="120"/>
      <c r="C42" s="121"/>
      <c r="D42" s="122"/>
      <c r="E42" s="120"/>
      <c r="F42" s="122"/>
      <c r="G42" s="120"/>
      <c r="H42" s="120"/>
      <c r="I42" s="123"/>
      <c r="J42" s="123"/>
      <c r="K42" s="123"/>
      <c r="L42" s="123"/>
      <c r="M42" s="118"/>
      <c r="N42" s="102"/>
      <c r="O42" s="103"/>
      <c r="P42" s="104"/>
    </row>
    <row r="43" spans="1:16" ht="26.25">
      <c r="A43" s="119"/>
      <c r="B43" s="120"/>
      <c r="C43" s="121"/>
      <c r="D43" s="122"/>
      <c r="E43" s="120"/>
      <c r="F43" s="122"/>
      <c r="G43" s="120"/>
      <c r="H43" s="120"/>
      <c r="I43" s="123"/>
      <c r="J43" s="123"/>
      <c r="K43" s="123"/>
      <c r="L43" s="123"/>
      <c r="M43" s="118"/>
      <c r="N43" s="102"/>
      <c r="O43" s="103"/>
      <c r="P43" s="104"/>
    </row>
    <row r="44" spans="1:16" ht="26.25">
      <c r="A44" s="119"/>
      <c r="B44" s="120"/>
      <c r="C44" s="121"/>
      <c r="D44" s="122"/>
      <c r="E44" s="120"/>
      <c r="F44" s="122"/>
      <c r="G44" s="120"/>
      <c r="H44" s="120"/>
      <c r="I44" s="123"/>
      <c r="J44" s="123"/>
      <c r="K44" s="123"/>
      <c r="L44" s="123"/>
      <c r="M44" s="118"/>
      <c r="N44" s="102"/>
      <c r="O44" s="103"/>
      <c r="P44" s="104"/>
    </row>
    <row r="45" spans="1:16" ht="26.25">
      <c r="A45" s="119"/>
      <c r="B45" s="120"/>
      <c r="C45" s="121"/>
      <c r="D45" s="122"/>
      <c r="E45" s="120"/>
      <c r="F45" s="122"/>
      <c r="G45" s="120"/>
      <c r="H45" s="120"/>
      <c r="I45" s="123"/>
      <c r="J45" s="123"/>
      <c r="K45" s="123"/>
      <c r="L45" s="123"/>
      <c r="M45" s="118"/>
      <c r="N45" s="102"/>
      <c r="O45" s="103"/>
      <c r="P45" s="104"/>
    </row>
    <row r="46" spans="1:16" ht="26.25">
      <c r="A46" s="119"/>
      <c r="B46" s="120"/>
      <c r="C46" s="121"/>
      <c r="D46" s="122"/>
      <c r="E46" s="120"/>
      <c r="F46" s="122"/>
      <c r="G46" s="120"/>
      <c r="H46" s="120"/>
      <c r="I46" s="123"/>
      <c r="J46" s="123"/>
      <c r="K46" s="123"/>
      <c r="L46" s="123"/>
      <c r="M46" s="118"/>
      <c r="N46" s="102"/>
      <c r="O46" s="103"/>
      <c r="P46" s="104"/>
    </row>
    <row r="47" spans="1:16" ht="26.25">
      <c r="A47" s="119"/>
      <c r="B47" s="120"/>
      <c r="C47" s="121"/>
      <c r="D47" s="122"/>
      <c r="E47" s="120"/>
      <c r="F47" s="122"/>
      <c r="G47" s="120"/>
      <c r="H47" s="120"/>
      <c r="I47" s="123"/>
      <c r="J47" s="123"/>
      <c r="K47" s="123"/>
      <c r="L47" s="123"/>
      <c r="M47" s="118"/>
      <c r="N47" s="102"/>
      <c r="O47" s="103"/>
      <c r="P47" s="104"/>
    </row>
    <row r="48" spans="1:16" ht="26.25">
      <c r="A48" s="119"/>
      <c r="B48" s="120"/>
      <c r="C48" s="121"/>
      <c r="D48" s="122"/>
      <c r="E48" s="120"/>
      <c r="F48" s="122"/>
      <c r="G48" s="120"/>
      <c r="H48" s="120"/>
      <c r="I48" s="123"/>
      <c r="J48" s="123"/>
      <c r="K48" s="123"/>
      <c r="L48" s="123"/>
      <c r="M48" s="118"/>
      <c r="N48" s="102"/>
      <c r="O48" s="103"/>
      <c r="P48" s="104"/>
    </row>
    <row r="49" spans="1:20" ht="26.25">
      <c r="A49" s="119"/>
      <c r="B49" s="120"/>
      <c r="C49" s="121"/>
      <c r="D49" s="122"/>
      <c r="E49" s="120"/>
      <c r="F49" s="122"/>
      <c r="G49" s="120"/>
      <c r="H49" s="120"/>
      <c r="I49" s="123"/>
      <c r="J49" s="123"/>
      <c r="K49" s="123"/>
      <c r="L49" s="123"/>
      <c r="M49" s="118"/>
      <c r="N49" s="102"/>
      <c r="O49" s="103"/>
      <c r="P49" s="104"/>
    </row>
    <row r="50" spans="1:20" ht="26.25">
      <c r="A50" s="119"/>
      <c r="B50" s="120"/>
      <c r="C50" s="121"/>
      <c r="D50" s="122"/>
      <c r="E50" s="120"/>
      <c r="F50" s="122"/>
      <c r="G50" s="120"/>
      <c r="H50" s="120"/>
      <c r="I50" s="123"/>
      <c r="J50" s="123"/>
      <c r="K50" s="123"/>
      <c r="L50" s="123"/>
      <c r="M50" s="118"/>
      <c r="N50" s="102"/>
      <c r="O50" s="103"/>
      <c r="P50" s="104"/>
    </row>
    <row r="51" spans="1:20" s="138" customFormat="1" ht="26.25">
      <c r="A51" s="119"/>
      <c r="B51" s="120"/>
      <c r="C51" s="121"/>
      <c r="D51" s="122"/>
      <c r="E51" s="120"/>
      <c r="F51" s="122"/>
      <c r="G51" s="120"/>
      <c r="H51" s="120"/>
      <c r="I51" s="123"/>
      <c r="J51" s="123"/>
      <c r="K51" s="123"/>
      <c r="L51" s="123"/>
      <c r="M51" s="118"/>
      <c r="N51" s="102"/>
      <c r="O51" s="103"/>
      <c r="P51" s="104"/>
      <c r="Q51" s="130"/>
      <c r="R51" s="130"/>
      <c r="S51" s="130"/>
      <c r="T51" s="107"/>
    </row>
    <row r="52" spans="1:20" ht="26.25">
      <c r="A52" s="119"/>
      <c r="B52" s="120"/>
      <c r="C52" s="121"/>
      <c r="D52" s="122"/>
      <c r="E52" s="120"/>
      <c r="F52" s="122"/>
      <c r="G52" s="120"/>
      <c r="H52" s="120"/>
      <c r="I52" s="123"/>
      <c r="J52" s="123"/>
      <c r="K52" s="123"/>
      <c r="L52" s="123"/>
      <c r="M52" s="118"/>
      <c r="N52" s="102"/>
      <c r="O52" s="103"/>
      <c r="P52" s="104"/>
    </row>
    <row r="53" spans="1:20" ht="26.25">
      <c r="A53" s="119"/>
      <c r="B53" s="120"/>
      <c r="C53" s="121"/>
      <c r="D53" s="122"/>
      <c r="E53" s="120"/>
      <c r="F53" s="122"/>
      <c r="G53" s="120"/>
      <c r="H53" s="120"/>
      <c r="I53" s="123"/>
      <c r="J53" s="123"/>
      <c r="K53" s="123"/>
      <c r="L53" s="123"/>
      <c r="M53" s="118"/>
      <c r="N53" s="102"/>
      <c r="O53" s="103"/>
      <c r="P53" s="104"/>
    </row>
    <row r="54" spans="1:20" ht="26.25">
      <c r="A54" s="119"/>
      <c r="B54" s="120"/>
      <c r="C54" s="121"/>
      <c r="D54" s="122"/>
      <c r="E54" s="120"/>
      <c r="F54" s="122"/>
      <c r="G54" s="120"/>
      <c r="H54" s="120"/>
      <c r="I54" s="123"/>
      <c r="J54" s="123"/>
      <c r="K54" s="123"/>
      <c r="L54" s="123"/>
      <c r="M54" s="118"/>
      <c r="N54" s="102"/>
      <c r="O54" s="103"/>
      <c r="P54" s="104"/>
    </row>
    <row r="55" spans="1:20" ht="26.25">
      <c r="A55" s="119"/>
      <c r="B55" s="120"/>
      <c r="C55" s="121"/>
      <c r="D55" s="122"/>
      <c r="E55" s="120"/>
      <c r="F55" s="122"/>
      <c r="G55" s="120"/>
      <c r="H55" s="120"/>
      <c r="I55" s="123"/>
      <c r="J55" s="123"/>
      <c r="K55" s="123"/>
      <c r="L55" s="123"/>
      <c r="M55" s="118"/>
      <c r="N55" s="102"/>
      <c r="O55" s="103"/>
      <c r="P55" s="104"/>
    </row>
    <row r="56" spans="1:20" ht="26.25">
      <c r="A56" s="119"/>
      <c r="B56" s="120"/>
      <c r="C56" s="121"/>
      <c r="D56" s="122"/>
      <c r="E56" s="120"/>
      <c r="F56" s="122"/>
      <c r="G56" s="120"/>
      <c r="H56" s="120"/>
      <c r="I56" s="123"/>
      <c r="J56" s="123"/>
      <c r="K56" s="123"/>
      <c r="L56" s="123"/>
      <c r="M56" s="118"/>
      <c r="N56" s="102"/>
      <c r="O56" s="103"/>
      <c r="P56" s="104"/>
    </row>
    <row r="57" spans="1:20" ht="26.25">
      <c r="A57" s="119"/>
      <c r="B57" s="120"/>
      <c r="C57" s="121"/>
      <c r="D57" s="122"/>
      <c r="E57" s="120"/>
      <c r="F57" s="122"/>
      <c r="G57" s="120"/>
      <c r="H57" s="120"/>
      <c r="I57" s="123"/>
      <c r="J57" s="123"/>
      <c r="K57" s="123"/>
      <c r="L57" s="123"/>
      <c r="M57" s="118"/>
      <c r="N57" s="102"/>
      <c r="O57" s="103"/>
      <c r="P57" s="104"/>
    </row>
    <row r="58" spans="1:20" ht="26.25">
      <c r="A58" s="119"/>
      <c r="B58" s="120"/>
      <c r="C58" s="121"/>
      <c r="D58" s="122"/>
      <c r="E58" s="120"/>
      <c r="F58" s="122"/>
      <c r="G58" s="120"/>
      <c r="H58" s="120"/>
      <c r="I58" s="123"/>
      <c r="J58" s="123"/>
      <c r="K58" s="123"/>
      <c r="L58" s="123"/>
      <c r="M58" s="118"/>
      <c r="N58" s="102"/>
      <c r="O58" s="103"/>
      <c r="P58" s="104"/>
    </row>
    <row r="59" spans="1:20" ht="26.25">
      <c r="A59" s="119"/>
      <c r="B59" s="120"/>
      <c r="C59" s="121"/>
      <c r="D59" s="122"/>
      <c r="E59" s="120"/>
      <c r="F59" s="122"/>
      <c r="G59" s="120"/>
      <c r="H59" s="120"/>
      <c r="I59" s="123"/>
      <c r="J59" s="123"/>
      <c r="K59" s="123"/>
      <c r="L59" s="123"/>
      <c r="M59" s="118"/>
      <c r="N59" s="102"/>
      <c r="O59" s="103"/>
      <c r="P59" s="104"/>
    </row>
    <row r="60" spans="1:20" ht="26.25">
      <c r="A60" s="119"/>
      <c r="B60" s="120"/>
      <c r="C60" s="121"/>
      <c r="D60" s="122"/>
      <c r="E60" s="120"/>
      <c r="F60" s="122"/>
      <c r="G60" s="120"/>
      <c r="H60" s="120"/>
      <c r="I60" s="123"/>
      <c r="J60" s="123"/>
      <c r="K60" s="123"/>
      <c r="L60" s="123"/>
      <c r="M60" s="118"/>
      <c r="N60" s="102"/>
      <c r="O60" s="103"/>
      <c r="P60" s="104"/>
    </row>
    <row r="61" spans="1:20" ht="26.25">
      <c r="A61" s="119"/>
      <c r="B61" s="120"/>
      <c r="C61" s="121"/>
      <c r="D61" s="122"/>
      <c r="E61" s="120"/>
      <c r="F61" s="122"/>
      <c r="G61" s="120"/>
      <c r="H61" s="120"/>
      <c r="I61" s="123"/>
      <c r="J61" s="123"/>
      <c r="K61" s="123"/>
      <c r="L61" s="123"/>
      <c r="M61" s="118"/>
      <c r="N61" s="102"/>
      <c r="O61" s="103"/>
      <c r="P61" s="104"/>
    </row>
    <row r="62" spans="1:20" ht="26.25">
      <c r="A62" s="119"/>
      <c r="B62" s="120"/>
      <c r="C62" s="121"/>
      <c r="D62" s="122"/>
      <c r="E62" s="120"/>
      <c r="F62" s="122"/>
      <c r="G62" s="120"/>
      <c r="H62" s="120"/>
      <c r="I62" s="123"/>
      <c r="J62" s="123"/>
      <c r="K62" s="123"/>
      <c r="L62" s="123"/>
      <c r="M62" s="118"/>
      <c r="N62" s="102"/>
      <c r="O62" s="103"/>
      <c r="P62" s="104"/>
    </row>
    <row r="63" spans="1:20" ht="26.25">
      <c r="A63" s="119"/>
      <c r="B63" s="120"/>
      <c r="C63" s="121"/>
      <c r="D63" s="122"/>
      <c r="E63" s="120"/>
      <c r="F63" s="122"/>
      <c r="G63" s="120"/>
      <c r="H63" s="120"/>
      <c r="I63" s="123"/>
      <c r="J63" s="123"/>
      <c r="K63" s="123"/>
      <c r="L63" s="123"/>
      <c r="M63" s="118"/>
      <c r="N63" s="102"/>
      <c r="O63" s="103"/>
      <c r="P63" s="104"/>
    </row>
    <row r="64" spans="1:20" ht="26.25">
      <c r="A64" s="119"/>
      <c r="B64" s="120"/>
      <c r="C64" s="121"/>
      <c r="D64" s="122"/>
      <c r="E64" s="120"/>
      <c r="F64" s="122"/>
      <c r="G64" s="120"/>
      <c r="H64" s="120"/>
      <c r="I64" s="123"/>
      <c r="J64" s="123"/>
      <c r="K64" s="123"/>
      <c r="L64" s="123"/>
      <c r="M64" s="118"/>
      <c r="N64" s="102"/>
      <c r="O64" s="103"/>
      <c r="P64" s="104"/>
    </row>
    <row r="65" spans="1:16" ht="26.25">
      <c r="A65" s="119"/>
      <c r="B65" s="120"/>
      <c r="C65" s="121"/>
      <c r="D65" s="122"/>
      <c r="E65" s="120"/>
      <c r="F65" s="122"/>
      <c r="G65" s="120"/>
      <c r="H65" s="120"/>
      <c r="I65" s="123"/>
      <c r="J65" s="123"/>
      <c r="K65" s="123"/>
      <c r="L65" s="123"/>
      <c r="M65" s="118"/>
      <c r="N65" s="102"/>
      <c r="O65" s="103"/>
      <c r="P65" s="104"/>
    </row>
    <row r="66" spans="1:16" ht="26.25">
      <c r="A66" s="119"/>
      <c r="B66" s="120"/>
      <c r="C66" s="121"/>
      <c r="D66" s="122"/>
      <c r="E66" s="120"/>
      <c r="F66" s="122"/>
      <c r="G66" s="120"/>
      <c r="H66" s="120"/>
      <c r="I66" s="123"/>
      <c r="J66" s="123"/>
      <c r="K66" s="123"/>
      <c r="L66" s="123"/>
      <c r="M66" s="118"/>
      <c r="N66" s="102"/>
      <c r="O66" s="103"/>
      <c r="P66" s="104"/>
    </row>
    <row r="67" spans="1:16" ht="26.25">
      <c r="A67" s="119"/>
      <c r="B67" s="120"/>
      <c r="C67" s="121"/>
      <c r="D67" s="122"/>
      <c r="E67" s="120"/>
      <c r="F67" s="122"/>
      <c r="G67" s="120"/>
      <c r="H67" s="120"/>
      <c r="I67" s="123"/>
      <c r="J67" s="123"/>
      <c r="K67" s="123"/>
      <c r="L67" s="123"/>
      <c r="M67" s="118"/>
      <c r="N67" s="102"/>
      <c r="O67" s="103"/>
      <c r="P67" s="104"/>
    </row>
    <row r="68" spans="1:16" ht="26.25">
      <c r="A68" s="119"/>
      <c r="B68" s="120"/>
      <c r="C68" s="121"/>
      <c r="D68" s="122"/>
      <c r="E68" s="120"/>
      <c r="F68" s="122"/>
      <c r="G68" s="120"/>
      <c r="H68" s="120"/>
      <c r="I68" s="123"/>
      <c r="J68" s="123"/>
      <c r="K68" s="123"/>
      <c r="L68" s="123"/>
      <c r="M68" s="118"/>
      <c r="N68" s="102"/>
      <c r="O68" s="103"/>
      <c r="P68" s="104"/>
    </row>
    <row r="69" spans="1:16" ht="26.25">
      <c r="A69" s="119"/>
      <c r="B69" s="120"/>
      <c r="C69" s="121"/>
      <c r="D69" s="122"/>
      <c r="E69" s="120"/>
      <c r="F69" s="122"/>
      <c r="G69" s="120"/>
      <c r="H69" s="120"/>
      <c r="I69" s="123"/>
      <c r="J69" s="123"/>
      <c r="K69" s="123"/>
      <c r="L69" s="123"/>
      <c r="M69" s="118"/>
      <c r="N69" s="102"/>
      <c r="O69" s="103"/>
      <c r="P69" s="104"/>
    </row>
    <row r="70" spans="1:16" ht="26.25">
      <c r="A70" s="119"/>
      <c r="B70" s="120"/>
      <c r="C70" s="121"/>
      <c r="D70" s="122"/>
      <c r="E70" s="120"/>
      <c r="F70" s="122"/>
      <c r="G70" s="120"/>
      <c r="H70" s="120"/>
      <c r="I70" s="123"/>
      <c r="J70" s="123"/>
      <c r="K70" s="123"/>
      <c r="L70" s="123"/>
      <c r="M70" s="118"/>
      <c r="N70" s="102"/>
      <c r="O70" s="103"/>
      <c r="P70" s="104"/>
    </row>
    <row r="71" spans="1:16" ht="26.25">
      <c r="A71" s="119"/>
      <c r="B71" s="120"/>
      <c r="C71" s="121"/>
      <c r="D71" s="122"/>
      <c r="E71" s="120"/>
      <c r="F71" s="122"/>
      <c r="G71" s="120"/>
      <c r="H71" s="120"/>
      <c r="I71" s="123"/>
      <c r="J71" s="123"/>
      <c r="K71" s="123"/>
      <c r="L71" s="123"/>
      <c r="M71" s="118"/>
      <c r="N71" s="102"/>
      <c r="O71" s="103"/>
      <c r="P71" s="104"/>
    </row>
    <row r="72" spans="1:16" ht="26.25">
      <c r="A72" s="119"/>
      <c r="B72" s="120"/>
      <c r="C72" s="121"/>
      <c r="D72" s="122"/>
      <c r="E72" s="120"/>
      <c r="F72" s="122"/>
      <c r="G72" s="120"/>
      <c r="H72" s="120"/>
      <c r="I72" s="123"/>
      <c r="J72" s="123"/>
      <c r="K72" s="123"/>
      <c r="L72" s="123"/>
      <c r="M72" s="118"/>
      <c r="N72" s="102"/>
      <c r="O72" s="103"/>
      <c r="P72" s="104"/>
    </row>
    <row r="73" spans="1:16" ht="26.25">
      <c r="A73" s="119"/>
      <c r="B73" s="120"/>
      <c r="C73" s="121"/>
      <c r="D73" s="122"/>
      <c r="E73" s="120"/>
      <c r="F73" s="122"/>
      <c r="G73" s="120"/>
      <c r="H73" s="120"/>
      <c r="I73" s="123"/>
      <c r="J73" s="123"/>
      <c r="K73" s="123"/>
      <c r="L73" s="123"/>
      <c r="M73" s="118"/>
      <c r="N73" s="102"/>
      <c r="O73" s="103"/>
      <c r="P73" s="104"/>
    </row>
    <row r="74" spans="1:16" ht="26.25">
      <c r="A74" s="119"/>
      <c r="B74" s="120"/>
      <c r="C74" s="121"/>
      <c r="D74" s="122"/>
      <c r="E74" s="120"/>
      <c r="F74" s="122"/>
      <c r="G74" s="120"/>
      <c r="H74" s="120"/>
      <c r="I74" s="123"/>
      <c r="J74" s="123"/>
      <c r="K74" s="123"/>
      <c r="L74" s="123"/>
      <c r="M74" s="118"/>
      <c r="N74" s="102"/>
      <c r="O74" s="103"/>
      <c r="P74" s="104"/>
    </row>
    <row r="75" spans="1:16" ht="26.25">
      <c r="A75" s="119"/>
      <c r="B75" s="120"/>
      <c r="C75" s="121"/>
      <c r="D75" s="122"/>
      <c r="E75" s="120"/>
      <c r="F75" s="122"/>
      <c r="G75" s="120"/>
      <c r="H75" s="120"/>
      <c r="I75" s="123"/>
      <c r="J75" s="123"/>
      <c r="K75" s="123"/>
      <c r="L75" s="123"/>
      <c r="M75" s="118"/>
      <c r="N75" s="102"/>
      <c r="O75" s="103"/>
      <c r="P75" s="104"/>
    </row>
    <row r="76" spans="1:16" ht="26.25">
      <c r="A76" s="119"/>
      <c r="B76" s="120"/>
      <c r="C76" s="121"/>
      <c r="D76" s="122"/>
      <c r="E76" s="120"/>
      <c r="F76" s="122"/>
      <c r="G76" s="120"/>
      <c r="H76" s="120"/>
      <c r="I76" s="123"/>
      <c r="J76" s="123"/>
      <c r="K76" s="123"/>
      <c r="L76" s="123"/>
      <c r="M76" s="118"/>
      <c r="N76" s="102"/>
      <c r="O76" s="103"/>
      <c r="P76" s="104"/>
    </row>
    <row r="77" spans="1:16" ht="26.25">
      <c r="A77" s="119"/>
      <c r="B77" s="120"/>
      <c r="C77" s="121"/>
      <c r="D77" s="122"/>
      <c r="E77" s="120"/>
      <c r="F77" s="122"/>
      <c r="G77" s="120"/>
      <c r="H77" s="120"/>
      <c r="I77" s="123"/>
      <c r="J77" s="123"/>
      <c r="K77" s="123"/>
      <c r="L77" s="123"/>
      <c r="M77" s="118"/>
      <c r="N77" s="102"/>
      <c r="O77" s="103"/>
      <c r="P77" s="104"/>
    </row>
    <row r="78" spans="1:16" ht="26.25">
      <c r="A78" s="119"/>
      <c r="B78" s="120"/>
      <c r="C78" s="121"/>
      <c r="D78" s="122"/>
      <c r="E78" s="120"/>
      <c r="F78" s="122"/>
      <c r="G78" s="120"/>
      <c r="H78" s="120"/>
      <c r="I78" s="123"/>
      <c r="J78" s="123"/>
      <c r="K78" s="123"/>
      <c r="L78" s="123"/>
      <c r="M78" s="118"/>
      <c r="N78" s="102"/>
      <c r="O78" s="103"/>
      <c r="P78" s="104"/>
    </row>
    <row r="79" spans="1:16" ht="26.25">
      <c r="A79" s="119"/>
      <c r="B79" s="120"/>
      <c r="C79" s="121"/>
      <c r="D79" s="122"/>
      <c r="E79" s="120"/>
      <c r="F79" s="122"/>
      <c r="G79" s="120"/>
      <c r="H79" s="120"/>
      <c r="I79" s="123"/>
      <c r="J79" s="123"/>
      <c r="K79" s="123"/>
      <c r="L79" s="123"/>
      <c r="M79" s="118"/>
      <c r="N79" s="102"/>
      <c r="O79" s="103"/>
      <c r="P79" s="104"/>
    </row>
    <row r="80" spans="1:16" ht="26.25">
      <c r="A80" s="119"/>
      <c r="B80" s="120"/>
      <c r="C80" s="121"/>
      <c r="D80" s="122"/>
      <c r="E80" s="120"/>
      <c r="F80" s="122"/>
      <c r="G80" s="120"/>
      <c r="H80" s="120"/>
      <c r="I80" s="123"/>
      <c r="J80" s="123"/>
      <c r="K80" s="123"/>
      <c r="L80" s="123"/>
      <c r="M80" s="118"/>
      <c r="N80" s="102"/>
      <c r="O80" s="103"/>
      <c r="P80" s="104"/>
    </row>
    <row r="81" spans="1:16" ht="26.25">
      <c r="A81" s="119"/>
      <c r="B81" s="120"/>
      <c r="C81" s="121"/>
      <c r="D81" s="122"/>
      <c r="E81" s="120"/>
      <c r="F81" s="122"/>
      <c r="G81" s="120"/>
      <c r="H81" s="120"/>
      <c r="I81" s="123"/>
      <c r="J81" s="123"/>
      <c r="K81" s="123"/>
      <c r="L81" s="123"/>
      <c r="M81" s="118"/>
      <c r="N81" s="102"/>
      <c r="O81" s="103"/>
      <c r="P81" s="104"/>
    </row>
    <row r="82" spans="1:16" ht="26.25">
      <c r="A82" s="119"/>
      <c r="B82" s="120"/>
      <c r="C82" s="121"/>
      <c r="D82" s="122"/>
      <c r="E82" s="120"/>
      <c r="F82" s="122"/>
      <c r="G82" s="120"/>
      <c r="H82" s="120"/>
      <c r="I82" s="123"/>
      <c r="J82" s="123"/>
      <c r="K82" s="123"/>
      <c r="L82" s="123"/>
      <c r="M82" s="118"/>
      <c r="N82" s="102"/>
      <c r="O82" s="103"/>
      <c r="P82" s="104"/>
    </row>
    <row r="83" spans="1:16" ht="26.25">
      <c r="A83" s="119"/>
      <c r="B83" s="120"/>
      <c r="C83" s="121"/>
      <c r="D83" s="122"/>
      <c r="E83" s="120"/>
      <c r="F83" s="122"/>
      <c r="G83" s="120"/>
      <c r="H83" s="120"/>
      <c r="I83" s="123"/>
      <c r="J83" s="123"/>
      <c r="K83" s="123"/>
      <c r="L83" s="123"/>
      <c r="M83" s="118"/>
      <c r="N83" s="102"/>
      <c r="O83" s="103"/>
      <c r="P83" s="104"/>
    </row>
    <row r="84" spans="1:16" ht="26.25">
      <c r="A84" s="119"/>
      <c r="B84" s="120"/>
      <c r="C84" s="121"/>
      <c r="D84" s="122"/>
      <c r="E84" s="120"/>
      <c r="F84" s="122"/>
      <c r="G84" s="120"/>
      <c r="H84" s="120"/>
      <c r="I84" s="123"/>
      <c r="J84" s="123"/>
      <c r="K84" s="123"/>
      <c r="L84" s="123"/>
      <c r="M84" s="118"/>
      <c r="N84" s="102"/>
      <c r="O84" s="103"/>
      <c r="P84" s="104"/>
    </row>
    <row r="85" spans="1:16" ht="26.25">
      <c r="A85" s="119"/>
      <c r="B85" s="120"/>
      <c r="C85" s="121"/>
      <c r="D85" s="122"/>
      <c r="E85" s="120"/>
      <c r="F85" s="122"/>
      <c r="G85" s="120"/>
      <c r="H85" s="120"/>
      <c r="I85" s="123"/>
      <c r="J85" s="123"/>
      <c r="K85" s="123"/>
      <c r="L85" s="123"/>
      <c r="M85" s="118"/>
      <c r="N85" s="102"/>
      <c r="O85" s="103"/>
      <c r="P85" s="104"/>
    </row>
    <row r="86" spans="1:16" ht="26.25">
      <c r="A86" s="119"/>
      <c r="B86" s="120"/>
      <c r="C86" s="121"/>
      <c r="D86" s="122"/>
      <c r="E86" s="120"/>
      <c r="F86" s="122"/>
      <c r="G86" s="120"/>
      <c r="H86" s="120"/>
      <c r="I86" s="123"/>
      <c r="J86" s="123"/>
      <c r="K86" s="123"/>
      <c r="L86" s="123"/>
      <c r="M86" s="118"/>
      <c r="N86" s="102"/>
      <c r="O86" s="103"/>
      <c r="P86" s="104"/>
    </row>
    <row r="87" spans="1:16" ht="26.25">
      <c r="A87" s="119"/>
      <c r="B87" s="120"/>
      <c r="C87" s="121"/>
      <c r="D87" s="122"/>
      <c r="E87" s="120"/>
      <c r="F87" s="122"/>
      <c r="G87" s="120"/>
      <c r="H87" s="120"/>
      <c r="I87" s="123"/>
      <c r="J87" s="123"/>
      <c r="K87" s="123"/>
      <c r="L87" s="123"/>
      <c r="M87" s="118"/>
      <c r="N87" s="102"/>
      <c r="O87" s="103"/>
      <c r="P87" s="104"/>
    </row>
    <row r="88" spans="1:16" ht="26.25">
      <c r="A88" s="119"/>
      <c r="B88" s="120"/>
      <c r="C88" s="121"/>
      <c r="D88" s="122"/>
      <c r="E88" s="120"/>
      <c r="F88" s="122"/>
      <c r="G88" s="120"/>
      <c r="H88" s="120"/>
      <c r="I88" s="123"/>
      <c r="J88" s="123"/>
      <c r="K88" s="123"/>
      <c r="L88" s="123"/>
      <c r="M88" s="118"/>
      <c r="N88" s="102"/>
      <c r="O88" s="103"/>
      <c r="P88" s="104"/>
    </row>
    <row r="89" spans="1:16" ht="26.25">
      <c r="A89" s="119"/>
      <c r="B89" s="120"/>
      <c r="C89" s="121"/>
      <c r="D89" s="122"/>
      <c r="E89" s="120"/>
      <c r="F89" s="122"/>
      <c r="G89" s="120"/>
      <c r="H89" s="120"/>
      <c r="I89" s="123"/>
      <c r="J89" s="123"/>
      <c r="K89" s="123"/>
      <c r="L89" s="123"/>
      <c r="M89" s="118"/>
      <c r="N89" s="102"/>
      <c r="O89" s="103"/>
      <c r="P89" s="104"/>
    </row>
    <row r="90" spans="1:16" ht="26.25">
      <c r="A90" s="119"/>
      <c r="B90" s="120"/>
      <c r="C90" s="121"/>
      <c r="D90" s="122"/>
      <c r="E90" s="120"/>
      <c r="F90" s="122"/>
      <c r="G90" s="120"/>
      <c r="H90" s="120"/>
      <c r="I90" s="123"/>
      <c r="J90" s="123"/>
      <c r="K90" s="123"/>
      <c r="L90" s="123"/>
      <c r="M90" s="118"/>
      <c r="N90" s="102"/>
      <c r="O90" s="103"/>
      <c r="P90" s="104"/>
    </row>
    <row r="91" spans="1:16" ht="26.25">
      <c r="A91" s="119"/>
      <c r="B91" s="120"/>
      <c r="C91" s="121"/>
      <c r="D91" s="122"/>
      <c r="E91" s="120"/>
      <c r="F91" s="122"/>
      <c r="G91" s="120"/>
      <c r="H91" s="120"/>
      <c r="I91" s="123"/>
      <c r="J91" s="123"/>
      <c r="K91" s="123"/>
      <c r="L91" s="123"/>
      <c r="M91" s="118"/>
      <c r="N91" s="102"/>
      <c r="O91" s="103"/>
      <c r="P91" s="104"/>
    </row>
    <row r="92" spans="1:16" ht="26.25">
      <c r="A92" s="119"/>
      <c r="B92" s="120"/>
      <c r="C92" s="121"/>
      <c r="D92" s="122"/>
      <c r="E92" s="120"/>
      <c r="F92" s="122"/>
      <c r="G92" s="120"/>
      <c r="H92" s="120"/>
      <c r="I92" s="123"/>
      <c r="J92" s="123"/>
      <c r="K92" s="123"/>
      <c r="L92" s="123"/>
      <c r="M92" s="118"/>
      <c r="N92" s="102"/>
      <c r="O92" s="103"/>
      <c r="P92" s="104"/>
    </row>
    <row r="93" spans="1:16" ht="26.25">
      <c r="A93" s="119"/>
      <c r="B93" s="120"/>
      <c r="C93" s="121"/>
      <c r="D93" s="122"/>
      <c r="E93" s="120"/>
      <c r="F93" s="122"/>
      <c r="G93" s="120"/>
      <c r="H93" s="120"/>
      <c r="I93" s="123"/>
      <c r="J93" s="123"/>
      <c r="K93" s="123"/>
      <c r="L93" s="123"/>
      <c r="M93" s="118"/>
      <c r="N93" s="102"/>
      <c r="O93" s="103"/>
      <c r="P93" s="104"/>
    </row>
    <row r="94" spans="1:16" ht="26.25">
      <c r="A94" s="119"/>
      <c r="B94" s="120"/>
      <c r="C94" s="121"/>
      <c r="D94" s="122"/>
      <c r="E94" s="120"/>
      <c r="F94" s="122"/>
      <c r="G94" s="120"/>
      <c r="H94" s="120"/>
      <c r="I94" s="123"/>
      <c r="J94" s="123"/>
      <c r="K94" s="123"/>
      <c r="L94" s="123"/>
      <c r="M94" s="118"/>
      <c r="N94" s="102"/>
      <c r="O94" s="103"/>
      <c r="P94" s="104"/>
    </row>
    <row r="95" spans="1:16" ht="26.25">
      <c r="A95" s="119"/>
      <c r="B95" s="120"/>
      <c r="C95" s="121"/>
      <c r="D95" s="122"/>
      <c r="E95" s="120"/>
      <c r="F95" s="122"/>
      <c r="G95" s="120"/>
      <c r="H95" s="120"/>
      <c r="I95" s="123"/>
      <c r="J95" s="123"/>
      <c r="K95" s="123"/>
      <c r="L95" s="123"/>
      <c r="M95" s="118"/>
      <c r="N95" s="102"/>
      <c r="O95" s="103"/>
      <c r="P95" s="104"/>
    </row>
    <row r="96" spans="1:16" ht="26.25">
      <c r="A96" s="119"/>
      <c r="B96" s="120"/>
      <c r="C96" s="121"/>
      <c r="D96" s="122"/>
      <c r="E96" s="120"/>
      <c r="F96" s="122"/>
      <c r="G96" s="120"/>
      <c r="H96" s="120"/>
      <c r="I96" s="123"/>
      <c r="J96" s="123"/>
      <c r="K96" s="123"/>
      <c r="L96" s="123"/>
      <c r="M96" s="118"/>
      <c r="N96" s="102"/>
      <c r="O96" s="103"/>
      <c r="P96" s="104"/>
    </row>
    <row r="97" spans="1:16" ht="26.25">
      <c r="A97" s="119"/>
      <c r="B97" s="120"/>
      <c r="C97" s="121"/>
      <c r="D97" s="122"/>
      <c r="E97" s="120"/>
      <c r="F97" s="122"/>
      <c r="G97" s="120"/>
      <c r="H97" s="120"/>
      <c r="I97" s="123"/>
      <c r="J97" s="123"/>
      <c r="K97" s="123"/>
      <c r="L97" s="123"/>
      <c r="M97" s="118"/>
      <c r="N97" s="102"/>
      <c r="O97" s="103"/>
      <c r="P97" s="104"/>
    </row>
    <row r="98" spans="1:16" ht="26.25">
      <c r="A98" s="119"/>
      <c r="B98" s="120"/>
      <c r="C98" s="121"/>
      <c r="D98" s="122"/>
      <c r="E98" s="120"/>
      <c r="F98" s="122"/>
      <c r="G98" s="120"/>
      <c r="H98" s="120"/>
      <c r="I98" s="123"/>
      <c r="J98" s="123"/>
      <c r="K98" s="123"/>
      <c r="L98" s="123"/>
      <c r="M98" s="118"/>
      <c r="N98" s="102"/>
      <c r="O98" s="103"/>
      <c r="P98" s="104"/>
    </row>
    <row r="99" spans="1:16" ht="26.25">
      <c r="A99" s="119"/>
      <c r="B99" s="120"/>
      <c r="C99" s="121"/>
      <c r="D99" s="122"/>
      <c r="E99" s="120"/>
      <c r="F99" s="122"/>
      <c r="G99" s="120"/>
      <c r="H99" s="120"/>
      <c r="I99" s="123"/>
      <c r="J99" s="123"/>
      <c r="K99" s="123"/>
      <c r="L99" s="123"/>
      <c r="M99" s="118"/>
      <c r="N99" s="102"/>
      <c r="O99" s="103"/>
      <c r="P99" s="104"/>
    </row>
    <row r="100" spans="1:16" ht="26.25">
      <c r="A100" s="119"/>
      <c r="B100" s="120"/>
      <c r="C100" s="121"/>
      <c r="D100" s="122"/>
      <c r="E100" s="120"/>
      <c r="F100" s="122"/>
      <c r="G100" s="120"/>
      <c r="H100" s="120"/>
      <c r="I100" s="123"/>
      <c r="J100" s="123"/>
      <c r="K100" s="123"/>
      <c r="L100" s="123"/>
      <c r="M100" s="118"/>
      <c r="N100" s="102"/>
      <c r="O100" s="103"/>
      <c r="P100" s="104"/>
    </row>
    <row r="101" spans="1:16" ht="26.25">
      <c r="A101" s="119"/>
      <c r="B101" s="120"/>
      <c r="C101" s="121"/>
      <c r="D101" s="122"/>
      <c r="E101" s="120"/>
      <c r="F101" s="122"/>
      <c r="G101" s="120"/>
      <c r="H101" s="120"/>
      <c r="I101" s="123"/>
      <c r="J101" s="123"/>
      <c r="K101" s="123"/>
      <c r="L101" s="123"/>
      <c r="M101" s="118"/>
      <c r="N101" s="102"/>
      <c r="O101" s="103"/>
      <c r="P101" s="104"/>
    </row>
    <row r="102" spans="1:16" ht="26.25">
      <c r="A102" s="119"/>
      <c r="B102" s="120"/>
      <c r="C102" s="121"/>
      <c r="D102" s="122"/>
      <c r="E102" s="120"/>
      <c r="F102" s="122"/>
      <c r="G102" s="120"/>
      <c r="H102" s="120"/>
      <c r="I102" s="123"/>
      <c r="J102" s="123"/>
      <c r="K102" s="123"/>
      <c r="L102" s="123"/>
      <c r="M102" s="118"/>
      <c r="N102" s="102"/>
      <c r="O102" s="103"/>
      <c r="P102" s="104"/>
    </row>
    <row r="103" spans="1:16" ht="26.25">
      <c r="A103" s="119"/>
      <c r="B103" s="120"/>
      <c r="C103" s="121"/>
      <c r="D103" s="122"/>
      <c r="E103" s="120"/>
      <c r="F103" s="122"/>
      <c r="G103" s="120"/>
      <c r="H103" s="120"/>
      <c r="I103" s="123"/>
      <c r="J103" s="123"/>
      <c r="K103" s="123"/>
      <c r="L103" s="123"/>
      <c r="M103" s="118"/>
      <c r="N103" s="102"/>
      <c r="O103" s="103"/>
      <c r="P103" s="104"/>
    </row>
    <row r="104" spans="1:16" ht="26.25">
      <c r="A104" s="119"/>
      <c r="B104" s="120"/>
      <c r="C104" s="121"/>
      <c r="D104" s="122"/>
      <c r="E104" s="120"/>
      <c r="F104" s="122"/>
      <c r="G104" s="120"/>
      <c r="H104" s="120"/>
      <c r="I104" s="123"/>
      <c r="J104" s="123"/>
      <c r="K104" s="123"/>
      <c r="L104" s="123"/>
      <c r="M104" s="118"/>
      <c r="N104" s="102"/>
      <c r="O104" s="103"/>
      <c r="P104" s="104"/>
    </row>
    <row r="105" spans="1:16" ht="26.25">
      <c r="A105" s="119"/>
      <c r="B105" s="120"/>
      <c r="C105" s="121"/>
      <c r="D105" s="122"/>
      <c r="E105" s="120"/>
      <c r="F105" s="122"/>
      <c r="G105" s="120"/>
      <c r="H105" s="120"/>
      <c r="I105" s="123"/>
      <c r="J105" s="123"/>
      <c r="K105" s="123"/>
      <c r="L105" s="123"/>
      <c r="M105" s="118"/>
      <c r="N105" s="102"/>
      <c r="O105" s="103"/>
      <c r="P105" s="104"/>
    </row>
    <row r="106" spans="1:16" ht="26.25">
      <c r="A106" s="119"/>
      <c r="B106" s="120"/>
      <c r="C106" s="121"/>
      <c r="D106" s="122"/>
      <c r="E106" s="120"/>
      <c r="F106" s="122"/>
      <c r="G106" s="120"/>
      <c r="H106" s="120"/>
      <c r="I106" s="123"/>
      <c r="J106" s="123"/>
      <c r="K106" s="123"/>
      <c r="L106" s="123"/>
      <c r="M106" s="118"/>
      <c r="N106" s="102"/>
      <c r="O106" s="103"/>
      <c r="P106" s="104"/>
    </row>
    <row r="107" spans="1:16" ht="26.25">
      <c r="A107" s="119"/>
      <c r="B107" s="120"/>
      <c r="C107" s="121"/>
      <c r="D107" s="122"/>
      <c r="E107" s="120"/>
      <c r="F107" s="122"/>
      <c r="G107" s="120"/>
      <c r="H107" s="120"/>
      <c r="I107" s="123"/>
      <c r="J107" s="123"/>
      <c r="K107" s="123"/>
      <c r="L107" s="123"/>
      <c r="M107" s="118"/>
      <c r="N107" s="102"/>
      <c r="O107" s="103"/>
      <c r="P107" s="104"/>
    </row>
    <row r="108" spans="1:16" ht="26.25">
      <c r="A108" s="119"/>
      <c r="B108" s="120"/>
      <c r="C108" s="121"/>
      <c r="D108" s="122"/>
      <c r="E108" s="120"/>
      <c r="F108" s="122"/>
      <c r="G108" s="120"/>
      <c r="H108" s="120"/>
      <c r="I108" s="123"/>
      <c r="J108" s="123"/>
      <c r="K108" s="123"/>
      <c r="L108" s="123"/>
      <c r="M108" s="118"/>
      <c r="N108" s="102"/>
      <c r="O108" s="103"/>
      <c r="P108" s="104"/>
    </row>
    <row r="109" spans="1:16" ht="26.25">
      <c r="A109" s="119"/>
      <c r="B109" s="120"/>
      <c r="C109" s="121"/>
      <c r="D109" s="122"/>
      <c r="E109" s="120"/>
      <c r="F109" s="122"/>
      <c r="G109" s="120"/>
      <c r="H109" s="120"/>
      <c r="I109" s="123"/>
      <c r="J109" s="123"/>
      <c r="K109" s="123"/>
      <c r="L109" s="123"/>
      <c r="M109" s="118"/>
      <c r="N109" s="102"/>
      <c r="O109" s="103"/>
      <c r="P109" s="104"/>
    </row>
    <row r="110" spans="1:16" ht="26.25">
      <c r="A110" s="119"/>
      <c r="B110" s="120"/>
      <c r="C110" s="121"/>
      <c r="D110" s="122"/>
      <c r="E110" s="120"/>
      <c r="F110" s="122"/>
      <c r="G110" s="120"/>
      <c r="H110" s="120"/>
      <c r="I110" s="123"/>
      <c r="J110" s="123"/>
      <c r="K110" s="123"/>
      <c r="L110" s="123"/>
      <c r="M110" s="118"/>
      <c r="N110" s="102"/>
      <c r="O110" s="103"/>
      <c r="P110" s="104"/>
    </row>
    <row r="111" spans="1:16" ht="26.25">
      <c r="A111" s="119"/>
      <c r="B111" s="120"/>
      <c r="C111" s="121"/>
      <c r="D111" s="122"/>
      <c r="E111" s="120"/>
      <c r="F111" s="122"/>
      <c r="G111" s="120"/>
      <c r="H111" s="120"/>
      <c r="I111" s="123"/>
      <c r="J111" s="123"/>
      <c r="K111" s="123"/>
      <c r="L111" s="123"/>
      <c r="M111" s="118"/>
      <c r="N111" s="102"/>
      <c r="O111" s="103"/>
      <c r="P111" s="104"/>
    </row>
    <row r="112" spans="1:16" ht="26.25">
      <c r="A112" s="119"/>
      <c r="B112" s="120"/>
      <c r="C112" s="121"/>
      <c r="D112" s="122"/>
      <c r="E112" s="120"/>
      <c r="F112" s="122"/>
      <c r="G112" s="120"/>
      <c r="H112" s="120"/>
      <c r="I112" s="123"/>
      <c r="J112" s="123"/>
      <c r="K112" s="123"/>
      <c r="L112" s="123"/>
      <c r="M112" s="118"/>
      <c r="N112" s="102"/>
      <c r="O112" s="103"/>
      <c r="P112" s="104"/>
    </row>
    <row r="113" spans="1:20" ht="26.25">
      <c r="A113" s="119"/>
      <c r="B113" s="120"/>
      <c r="C113" s="121"/>
      <c r="D113" s="122"/>
      <c r="E113" s="120"/>
      <c r="F113" s="122"/>
      <c r="G113" s="120"/>
      <c r="H113" s="120"/>
      <c r="I113" s="123"/>
      <c r="J113" s="123"/>
      <c r="K113" s="123"/>
      <c r="L113" s="123"/>
      <c r="M113" s="118"/>
      <c r="N113" s="102"/>
      <c r="O113" s="103"/>
      <c r="P113" s="104"/>
    </row>
    <row r="114" spans="1:20" ht="26.25">
      <c r="A114" s="119"/>
      <c r="B114" s="120"/>
      <c r="C114" s="121"/>
      <c r="D114" s="122"/>
      <c r="E114" s="120"/>
      <c r="F114" s="122"/>
      <c r="G114" s="120"/>
      <c r="H114" s="120"/>
      <c r="I114" s="123"/>
      <c r="J114" s="123"/>
      <c r="K114" s="123"/>
      <c r="L114" s="123"/>
      <c r="M114" s="118"/>
      <c r="N114" s="102"/>
      <c r="O114" s="103"/>
      <c r="P114" s="104"/>
    </row>
    <row r="115" spans="1:20" ht="26.25">
      <c r="A115" s="119"/>
      <c r="B115" s="120"/>
      <c r="C115" s="121"/>
      <c r="D115" s="122"/>
      <c r="E115" s="120"/>
      <c r="F115" s="122"/>
      <c r="G115" s="120"/>
      <c r="H115" s="120"/>
      <c r="I115" s="123"/>
      <c r="J115" s="123"/>
      <c r="K115" s="123"/>
      <c r="L115" s="123"/>
      <c r="M115" s="118"/>
      <c r="N115" s="102"/>
      <c r="O115" s="103"/>
      <c r="P115" s="104"/>
    </row>
    <row r="116" spans="1:20" ht="26.25">
      <c r="A116" s="119"/>
      <c r="B116" s="120"/>
      <c r="C116" s="121"/>
      <c r="D116" s="122"/>
      <c r="E116" s="120"/>
      <c r="F116" s="122"/>
      <c r="G116" s="120"/>
      <c r="H116" s="120"/>
      <c r="I116" s="123"/>
      <c r="J116" s="123"/>
      <c r="K116" s="123"/>
      <c r="L116" s="123"/>
      <c r="M116" s="118"/>
      <c r="N116" s="102"/>
      <c r="O116" s="103"/>
      <c r="P116" s="104"/>
    </row>
    <row r="117" spans="1:20" ht="26.25">
      <c r="A117" s="119"/>
      <c r="B117" s="120"/>
      <c r="C117" s="121"/>
      <c r="D117" s="122"/>
      <c r="E117" s="120"/>
      <c r="F117" s="122"/>
      <c r="G117" s="120"/>
      <c r="H117" s="120"/>
      <c r="I117" s="123"/>
      <c r="J117" s="123"/>
      <c r="K117" s="123"/>
      <c r="L117" s="123"/>
      <c r="M117" s="118"/>
      <c r="N117" s="102"/>
      <c r="O117" s="103"/>
      <c r="P117" s="104"/>
    </row>
    <row r="118" spans="1:20" ht="26.25">
      <c r="A118" s="119"/>
      <c r="B118" s="120"/>
      <c r="C118" s="121"/>
      <c r="D118" s="122"/>
      <c r="E118" s="120"/>
      <c r="F118" s="122"/>
      <c r="G118" s="120"/>
      <c r="H118" s="120"/>
      <c r="I118" s="123"/>
      <c r="J118" s="123"/>
      <c r="K118" s="123"/>
      <c r="L118" s="123"/>
      <c r="M118" s="118"/>
      <c r="N118" s="102"/>
      <c r="O118" s="103"/>
      <c r="P118" s="104"/>
    </row>
    <row r="119" spans="1:20" ht="26.25">
      <c r="A119" s="119"/>
      <c r="B119" s="120"/>
      <c r="C119" s="121"/>
      <c r="D119" s="122"/>
      <c r="E119" s="120"/>
      <c r="F119" s="122"/>
      <c r="G119" s="120"/>
      <c r="H119" s="120"/>
      <c r="I119" s="123"/>
      <c r="J119" s="123"/>
      <c r="K119" s="123"/>
      <c r="L119" s="123"/>
      <c r="M119" s="118"/>
      <c r="N119" s="102"/>
      <c r="O119" s="103"/>
      <c r="P119" s="104"/>
    </row>
    <row r="120" spans="1:20" ht="26.25">
      <c r="A120" s="119"/>
      <c r="B120" s="120"/>
      <c r="C120" s="121"/>
      <c r="D120" s="122"/>
      <c r="E120" s="120"/>
      <c r="F120" s="122"/>
      <c r="G120" s="120"/>
      <c r="H120" s="120"/>
      <c r="I120" s="123"/>
      <c r="J120" s="123"/>
      <c r="K120" s="123"/>
      <c r="L120" s="123"/>
      <c r="M120" s="118"/>
      <c r="N120" s="102"/>
      <c r="O120" s="103"/>
      <c r="P120" s="104"/>
    </row>
    <row r="121" spans="1:20" ht="26.25">
      <c r="A121" s="119"/>
      <c r="B121" s="120"/>
      <c r="C121" s="121"/>
      <c r="D121" s="122"/>
      <c r="E121" s="120"/>
      <c r="F121" s="122"/>
      <c r="G121" s="120"/>
      <c r="H121" s="120"/>
      <c r="I121" s="123"/>
      <c r="J121" s="123"/>
      <c r="K121" s="123"/>
      <c r="L121" s="123"/>
      <c r="M121" s="118"/>
      <c r="N121" s="102"/>
      <c r="O121" s="103"/>
      <c r="P121" s="104"/>
    </row>
    <row r="122" spans="1:20" ht="26.25">
      <c r="A122" s="119"/>
      <c r="B122" s="120"/>
      <c r="C122" s="121"/>
      <c r="D122" s="122"/>
      <c r="E122" s="120"/>
      <c r="F122" s="122"/>
      <c r="G122" s="120"/>
      <c r="H122" s="120"/>
      <c r="I122" s="123"/>
      <c r="J122" s="123"/>
      <c r="K122" s="123"/>
      <c r="L122" s="123"/>
      <c r="M122" s="118"/>
      <c r="N122" s="102"/>
      <c r="O122" s="103"/>
      <c r="P122" s="104"/>
    </row>
    <row r="123" spans="1:20" ht="26.25">
      <c r="A123" s="119"/>
      <c r="B123" s="120"/>
      <c r="C123" s="121"/>
      <c r="D123" s="122"/>
      <c r="E123" s="120"/>
      <c r="F123" s="122"/>
      <c r="G123" s="120"/>
      <c r="H123" s="120"/>
      <c r="I123" s="123"/>
      <c r="J123" s="123"/>
      <c r="K123" s="123"/>
      <c r="L123" s="123"/>
      <c r="M123" s="118"/>
      <c r="N123" s="102"/>
      <c r="O123" s="103"/>
      <c r="P123" s="104"/>
      <c r="T123" s="138"/>
    </row>
    <row r="124" spans="1:20" ht="26.25">
      <c r="A124" s="119"/>
      <c r="B124" s="120"/>
      <c r="C124" s="121"/>
      <c r="D124" s="122"/>
      <c r="E124" s="120"/>
      <c r="F124" s="122"/>
      <c r="G124" s="120"/>
      <c r="H124" s="120"/>
      <c r="I124" s="123"/>
      <c r="J124" s="123"/>
      <c r="K124" s="123"/>
      <c r="L124" s="123"/>
      <c r="M124" s="118"/>
      <c r="N124" s="102"/>
      <c r="O124" s="103"/>
      <c r="P124" s="104"/>
    </row>
    <row r="125" spans="1:20" ht="26.25">
      <c r="A125" s="119"/>
      <c r="B125" s="120"/>
      <c r="C125" s="121"/>
      <c r="D125" s="122"/>
      <c r="E125" s="120"/>
      <c r="F125" s="122"/>
      <c r="G125" s="120"/>
      <c r="H125" s="120"/>
      <c r="I125" s="123"/>
      <c r="J125" s="123"/>
      <c r="K125" s="123"/>
      <c r="L125" s="123"/>
      <c r="M125" s="118"/>
      <c r="N125" s="102"/>
      <c r="O125" s="103"/>
      <c r="P125" s="104"/>
    </row>
    <row r="126" spans="1:20" ht="26.25">
      <c r="A126" s="119"/>
      <c r="B126" s="120"/>
      <c r="C126" s="121"/>
      <c r="D126" s="122"/>
      <c r="E126" s="120"/>
      <c r="F126" s="122"/>
      <c r="G126" s="120"/>
      <c r="H126" s="120"/>
      <c r="I126" s="123"/>
      <c r="J126" s="123"/>
      <c r="K126" s="123"/>
      <c r="L126" s="123"/>
      <c r="M126" s="118"/>
      <c r="N126" s="102"/>
      <c r="O126" s="103"/>
      <c r="P126" s="104"/>
    </row>
    <row r="127" spans="1:20" ht="26.25">
      <c r="A127" s="119"/>
      <c r="B127" s="120"/>
      <c r="C127" s="121"/>
      <c r="D127" s="122"/>
      <c r="E127" s="120"/>
      <c r="F127" s="122"/>
      <c r="G127" s="120"/>
      <c r="H127" s="120"/>
      <c r="I127" s="123"/>
      <c r="J127" s="123"/>
      <c r="K127" s="123"/>
      <c r="L127" s="123"/>
      <c r="M127" s="118"/>
      <c r="N127" s="102"/>
      <c r="O127" s="103"/>
      <c r="P127" s="104"/>
    </row>
    <row r="128" spans="1:20" ht="26.25">
      <c r="A128" s="119"/>
      <c r="B128" s="120"/>
      <c r="C128" s="121"/>
      <c r="D128" s="122"/>
      <c r="E128" s="120"/>
      <c r="F128" s="122"/>
      <c r="G128" s="120"/>
      <c r="H128" s="120"/>
      <c r="I128" s="123"/>
      <c r="J128" s="123"/>
      <c r="K128" s="123"/>
      <c r="L128" s="123"/>
      <c r="M128" s="118"/>
      <c r="N128" s="102"/>
      <c r="O128" s="103"/>
      <c r="P128" s="104"/>
    </row>
    <row r="129" spans="1:20" ht="26.25">
      <c r="A129" s="119"/>
      <c r="B129" s="120"/>
      <c r="C129" s="121"/>
      <c r="D129" s="122"/>
      <c r="E129" s="120"/>
      <c r="F129" s="122"/>
      <c r="G129" s="120"/>
      <c r="H129" s="120"/>
      <c r="I129" s="123"/>
      <c r="J129" s="123"/>
      <c r="K129" s="123"/>
      <c r="L129" s="123"/>
      <c r="M129" s="118"/>
      <c r="N129" s="102"/>
      <c r="O129" s="103"/>
      <c r="P129" s="104"/>
    </row>
    <row r="130" spans="1:20" ht="26.25">
      <c r="A130" s="119"/>
      <c r="B130" s="120"/>
      <c r="C130" s="121"/>
      <c r="D130" s="122"/>
      <c r="E130" s="120"/>
      <c r="F130" s="122"/>
      <c r="G130" s="120"/>
      <c r="H130" s="120"/>
      <c r="I130" s="123"/>
      <c r="J130" s="123"/>
      <c r="K130" s="123"/>
      <c r="L130" s="123"/>
      <c r="M130" s="118"/>
      <c r="N130" s="102"/>
      <c r="O130" s="103"/>
      <c r="P130" s="104"/>
    </row>
    <row r="131" spans="1:20" ht="26.25">
      <c r="A131" s="119"/>
      <c r="B131" s="120"/>
      <c r="C131" s="121"/>
      <c r="D131" s="122"/>
      <c r="E131" s="120"/>
      <c r="F131" s="122"/>
      <c r="G131" s="120"/>
      <c r="H131" s="120"/>
      <c r="I131" s="123"/>
      <c r="J131" s="123"/>
      <c r="K131" s="123"/>
      <c r="L131" s="123"/>
      <c r="M131" s="118"/>
      <c r="N131" s="102"/>
      <c r="O131" s="103"/>
      <c r="P131" s="104"/>
    </row>
    <row r="132" spans="1:20" ht="26.25">
      <c r="A132" s="119"/>
      <c r="B132" s="120"/>
      <c r="C132" s="121"/>
      <c r="D132" s="122"/>
      <c r="E132" s="120"/>
      <c r="F132" s="122"/>
      <c r="G132" s="120"/>
      <c r="H132" s="120"/>
      <c r="I132" s="123"/>
      <c r="J132" s="123"/>
      <c r="K132" s="123"/>
      <c r="L132" s="123"/>
      <c r="M132" s="118"/>
      <c r="N132" s="102"/>
      <c r="O132" s="103"/>
      <c r="P132" s="104"/>
    </row>
    <row r="133" spans="1:20" ht="26.25">
      <c r="A133" s="119"/>
      <c r="B133" s="120"/>
      <c r="C133" s="121"/>
      <c r="D133" s="122"/>
      <c r="E133" s="120"/>
      <c r="F133" s="122"/>
      <c r="G133" s="120"/>
      <c r="H133" s="120"/>
      <c r="I133" s="123"/>
      <c r="J133" s="123"/>
      <c r="K133" s="123"/>
      <c r="L133" s="123"/>
      <c r="M133" s="118"/>
      <c r="N133" s="102"/>
      <c r="O133" s="103"/>
      <c r="P133" s="104"/>
      <c r="T133" s="134"/>
    </row>
    <row r="134" spans="1:20" ht="26.25">
      <c r="A134" s="119"/>
      <c r="B134" s="120"/>
      <c r="C134" s="121"/>
      <c r="D134" s="122"/>
      <c r="E134" s="120"/>
      <c r="F134" s="122"/>
      <c r="G134" s="120"/>
      <c r="H134" s="120"/>
      <c r="I134" s="123"/>
      <c r="J134" s="123"/>
      <c r="K134" s="123"/>
      <c r="L134" s="123"/>
      <c r="M134" s="118"/>
      <c r="N134" s="102"/>
      <c r="O134" s="103"/>
      <c r="P134" s="104"/>
    </row>
    <row r="135" spans="1:20" ht="26.25">
      <c r="A135" s="119"/>
      <c r="B135" s="120"/>
      <c r="C135" s="121"/>
      <c r="D135" s="122"/>
      <c r="E135" s="120"/>
      <c r="F135" s="122"/>
      <c r="G135" s="120"/>
      <c r="H135" s="120"/>
      <c r="I135" s="123"/>
      <c r="J135" s="123"/>
      <c r="K135" s="123"/>
      <c r="L135" s="123"/>
      <c r="M135" s="118"/>
      <c r="N135" s="102"/>
      <c r="O135" s="103"/>
      <c r="P135" s="104"/>
    </row>
    <row r="136" spans="1:20" ht="26.25">
      <c r="A136" s="119"/>
      <c r="B136" s="120"/>
      <c r="C136" s="121"/>
      <c r="D136" s="122"/>
      <c r="E136" s="120"/>
      <c r="F136" s="122"/>
      <c r="G136" s="120"/>
      <c r="H136" s="120"/>
      <c r="I136" s="123"/>
      <c r="J136" s="123"/>
      <c r="K136" s="123"/>
      <c r="L136" s="123"/>
      <c r="M136" s="118"/>
      <c r="N136" s="102"/>
      <c r="O136" s="103"/>
      <c r="P136" s="104"/>
    </row>
    <row r="137" spans="1:20" ht="26.25">
      <c r="A137" s="119"/>
      <c r="B137" s="120"/>
      <c r="C137" s="121"/>
      <c r="D137" s="122"/>
      <c r="E137" s="120"/>
      <c r="F137" s="122"/>
      <c r="G137" s="120"/>
      <c r="H137" s="120"/>
      <c r="I137" s="123"/>
      <c r="J137" s="123"/>
      <c r="K137" s="123"/>
      <c r="L137" s="123"/>
      <c r="M137" s="118"/>
      <c r="N137" s="102"/>
      <c r="O137" s="103"/>
      <c r="P137" s="104"/>
    </row>
    <row r="138" spans="1:20" ht="26.25">
      <c r="A138" s="119"/>
      <c r="B138" s="120"/>
      <c r="C138" s="121"/>
      <c r="D138" s="122"/>
      <c r="E138" s="120"/>
      <c r="F138" s="122"/>
      <c r="G138" s="120"/>
      <c r="H138" s="120"/>
      <c r="I138" s="123"/>
      <c r="J138" s="123"/>
      <c r="K138" s="123"/>
      <c r="L138" s="123"/>
      <c r="M138" s="118"/>
      <c r="N138" s="102"/>
      <c r="O138" s="103"/>
      <c r="P138" s="104"/>
    </row>
    <row r="139" spans="1:20" ht="26.25">
      <c r="A139" s="119"/>
      <c r="B139" s="120"/>
      <c r="C139" s="121"/>
      <c r="D139" s="122"/>
      <c r="E139" s="120"/>
      <c r="F139" s="122"/>
      <c r="G139" s="120"/>
      <c r="H139" s="120"/>
      <c r="I139" s="123"/>
      <c r="J139" s="123"/>
      <c r="K139" s="123"/>
      <c r="L139" s="123"/>
      <c r="M139" s="118"/>
      <c r="N139" s="102"/>
      <c r="O139" s="103"/>
      <c r="P139" s="104"/>
    </row>
    <row r="140" spans="1:20" ht="26.25">
      <c r="A140" s="119"/>
      <c r="B140" s="120"/>
      <c r="C140" s="121"/>
      <c r="D140" s="122"/>
      <c r="E140" s="120"/>
      <c r="F140" s="122"/>
      <c r="G140" s="120"/>
      <c r="H140" s="120"/>
      <c r="I140" s="123"/>
      <c r="J140" s="123"/>
      <c r="K140" s="123"/>
      <c r="L140" s="123"/>
      <c r="M140" s="118"/>
      <c r="N140" s="102"/>
      <c r="O140" s="103"/>
      <c r="P140" s="104"/>
    </row>
    <row r="141" spans="1:20" ht="26.25">
      <c r="A141" s="119"/>
      <c r="B141" s="120"/>
      <c r="C141" s="121"/>
      <c r="D141" s="122"/>
      <c r="E141" s="120"/>
      <c r="F141" s="122"/>
      <c r="G141" s="120"/>
      <c r="H141" s="120"/>
      <c r="I141" s="123"/>
      <c r="J141" s="123"/>
      <c r="K141" s="123"/>
      <c r="L141" s="123"/>
      <c r="M141" s="118"/>
      <c r="N141" s="102"/>
      <c r="O141" s="103"/>
      <c r="P141" s="104"/>
    </row>
    <row r="142" spans="1:20" ht="26.25">
      <c r="A142" s="119"/>
      <c r="B142" s="120"/>
      <c r="C142" s="121"/>
      <c r="D142" s="122"/>
      <c r="E142" s="120"/>
      <c r="F142" s="122"/>
      <c r="G142" s="120"/>
      <c r="H142" s="120"/>
      <c r="I142" s="123"/>
      <c r="J142" s="123"/>
      <c r="K142" s="123"/>
      <c r="L142" s="123"/>
      <c r="M142" s="118"/>
      <c r="N142" s="102"/>
      <c r="O142" s="103"/>
      <c r="P142" s="104"/>
    </row>
    <row r="143" spans="1:20" ht="26.25">
      <c r="A143" s="119"/>
      <c r="B143" s="120"/>
      <c r="C143" s="121"/>
      <c r="D143" s="122"/>
      <c r="E143" s="120"/>
      <c r="F143" s="122"/>
      <c r="G143" s="120"/>
      <c r="H143" s="120"/>
      <c r="I143" s="123"/>
      <c r="J143" s="123"/>
      <c r="K143" s="123"/>
      <c r="L143" s="123"/>
      <c r="M143" s="118"/>
      <c r="N143" s="102"/>
      <c r="O143" s="103"/>
      <c r="P143" s="104"/>
    </row>
    <row r="144" spans="1:20" ht="26.25">
      <c r="A144" s="119"/>
      <c r="B144" s="120"/>
      <c r="C144" s="121"/>
      <c r="D144" s="122"/>
      <c r="E144" s="120"/>
      <c r="F144" s="122"/>
      <c r="G144" s="120"/>
      <c r="H144" s="120"/>
      <c r="I144" s="123"/>
      <c r="J144" s="123"/>
      <c r="K144" s="123"/>
      <c r="L144" s="123"/>
      <c r="M144" s="118"/>
      <c r="N144" s="102"/>
      <c r="O144" s="103"/>
      <c r="P144" s="104"/>
    </row>
    <row r="145" spans="1:16" ht="26.25">
      <c r="A145" s="119"/>
      <c r="B145" s="120"/>
      <c r="C145" s="121"/>
      <c r="D145" s="122"/>
      <c r="E145" s="120"/>
      <c r="F145" s="122"/>
      <c r="G145" s="120"/>
      <c r="H145" s="120"/>
      <c r="I145" s="123"/>
      <c r="J145" s="123"/>
      <c r="K145" s="123"/>
      <c r="L145" s="123"/>
      <c r="M145" s="118"/>
      <c r="N145" s="102"/>
      <c r="O145" s="103"/>
      <c r="P145" s="104"/>
    </row>
    <row r="146" spans="1:16" ht="26.25">
      <c r="A146" s="119"/>
      <c r="B146" s="120"/>
      <c r="C146" s="121"/>
      <c r="D146" s="122"/>
      <c r="E146" s="120"/>
      <c r="F146" s="122"/>
      <c r="G146" s="120"/>
      <c r="H146" s="120"/>
      <c r="I146" s="123"/>
      <c r="J146" s="123"/>
      <c r="K146" s="123"/>
      <c r="L146" s="123"/>
      <c r="M146" s="118"/>
      <c r="N146" s="102"/>
      <c r="O146" s="103"/>
      <c r="P146" s="104"/>
    </row>
    <row r="147" spans="1:16" ht="26.25">
      <c r="A147" s="119"/>
      <c r="B147" s="120"/>
      <c r="C147" s="121"/>
      <c r="D147" s="122"/>
      <c r="E147" s="120"/>
      <c r="F147" s="122"/>
      <c r="G147" s="120"/>
      <c r="H147" s="120"/>
      <c r="I147" s="123"/>
      <c r="J147" s="123"/>
      <c r="K147" s="123"/>
      <c r="L147" s="123"/>
      <c r="M147" s="118"/>
      <c r="N147" s="102"/>
      <c r="O147" s="103"/>
      <c r="P147" s="104"/>
    </row>
    <row r="148" spans="1:16" ht="26.25">
      <c r="A148" s="119"/>
      <c r="B148" s="120"/>
      <c r="C148" s="121"/>
      <c r="D148" s="122"/>
      <c r="E148" s="120"/>
      <c r="F148" s="122"/>
      <c r="G148" s="120"/>
      <c r="H148" s="120"/>
      <c r="I148" s="123"/>
      <c r="J148" s="123"/>
      <c r="K148" s="123"/>
      <c r="L148" s="123"/>
      <c r="M148" s="118"/>
      <c r="N148" s="102"/>
      <c r="O148" s="103"/>
      <c r="P148" s="104"/>
    </row>
    <row r="149" spans="1:16" ht="26.25">
      <c r="A149" s="119"/>
      <c r="B149" s="120"/>
      <c r="C149" s="121"/>
      <c r="D149" s="122"/>
      <c r="E149" s="120"/>
      <c r="F149" s="122"/>
      <c r="G149" s="120"/>
      <c r="H149" s="120"/>
      <c r="I149" s="123"/>
      <c r="J149" s="123"/>
      <c r="K149" s="123"/>
      <c r="L149" s="123"/>
      <c r="M149" s="118"/>
      <c r="N149" s="102"/>
      <c r="O149" s="103"/>
      <c r="P149" s="104"/>
    </row>
    <row r="150" spans="1:16" ht="26.25">
      <c r="A150" s="119"/>
      <c r="B150" s="120"/>
      <c r="C150" s="121"/>
      <c r="D150" s="122"/>
      <c r="E150" s="120"/>
      <c r="F150" s="122"/>
      <c r="G150" s="120"/>
      <c r="H150" s="120"/>
      <c r="I150" s="123"/>
      <c r="J150" s="123"/>
      <c r="K150" s="123"/>
      <c r="L150" s="123"/>
      <c r="M150" s="118"/>
      <c r="N150" s="102"/>
      <c r="O150" s="103"/>
      <c r="P150" s="104"/>
    </row>
    <row r="151" spans="1:16" ht="26.25">
      <c r="A151" s="119"/>
      <c r="B151" s="120"/>
      <c r="C151" s="121"/>
      <c r="D151" s="122"/>
      <c r="E151" s="120"/>
      <c r="F151" s="122"/>
      <c r="G151" s="120"/>
      <c r="H151" s="120"/>
      <c r="I151" s="123"/>
      <c r="J151" s="123"/>
      <c r="K151" s="123"/>
      <c r="L151" s="123"/>
      <c r="M151" s="118"/>
      <c r="N151" s="102"/>
      <c r="O151" s="103"/>
      <c r="P151" s="104"/>
    </row>
    <row r="152" spans="1:16" ht="26.25">
      <c r="A152" s="119"/>
      <c r="B152" s="120"/>
      <c r="C152" s="121"/>
      <c r="D152" s="122"/>
      <c r="E152" s="120"/>
      <c r="F152" s="122"/>
      <c r="G152" s="120"/>
      <c r="H152" s="120"/>
      <c r="I152" s="123"/>
      <c r="J152" s="123"/>
      <c r="K152" s="123"/>
      <c r="L152" s="123"/>
      <c r="M152" s="118"/>
      <c r="N152" s="102"/>
      <c r="O152" s="103"/>
      <c r="P152" s="104"/>
    </row>
    <row r="153" spans="1:16" ht="26.25">
      <c r="A153" s="119"/>
      <c r="B153" s="120"/>
      <c r="C153" s="121"/>
      <c r="D153" s="122"/>
      <c r="E153" s="120"/>
      <c r="F153" s="122"/>
      <c r="G153" s="120"/>
      <c r="H153" s="120"/>
      <c r="I153" s="123"/>
      <c r="J153" s="123"/>
      <c r="K153" s="123"/>
      <c r="L153" s="123"/>
      <c r="M153" s="118"/>
      <c r="N153" s="102"/>
      <c r="O153" s="103"/>
      <c r="P153" s="104"/>
    </row>
    <row r="154" spans="1:16" ht="26.25">
      <c r="A154" s="119"/>
      <c r="B154" s="120"/>
      <c r="C154" s="121"/>
      <c r="D154" s="122"/>
      <c r="E154" s="120"/>
      <c r="F154" s="122"/>
      <c r="G154" s="120"/>
      <c r="H154" s="120"/>
      <c r="I154" s="123"/>
      <c r="J154" s="123"/>
      <c r="K154" s="123"/>
      <c r="L154" s="123"/>
      <c r="M154" s="118"/>
      <c r="N154" s="102"/>
      <c r="O154" s="103"/>
      <c r="P154" s="104"/>
    </row>
    <row r="155" spans="1:16" ht="26.25">
      <c r="A155" s="119"/>
      <c r="B155" s="120"/>
      <c r="C155" s="121"/>
      <c r="D155" s="122"/>
      <c r="E155" s="120"/>
      <c r="F155" s="122"/>
      <c r="G155" s="120"/>
      <c r="H155" s="120"/>
      <c r="I155" s="123"/>
      <c r="J155" s="123"/>
      <c r="K155" s="123"/>
      <c r="L155" s="123"/>
      <c r="M155" s="118"/>
      <c r="N155" s="102"/>
      <c r="O155" s="103"/>
      <c r="P155" s="104"/>
    </row>
    <row r="156" spans="1:16" ht="26.25">
      <c r="A156" s="119"/>
      <c r="B156" s="120"/>
      <c r="C156" s="121"/>
      <c r="D156" s="122"/>
      <c r="E156" s="120"/>
      <c r="F156" s="122"/>
      <c r="G156" s="120"/>
      <c r="H156" s="120"/>
      <c r="I156" s="123"/>
      <c r="J156" s="123"/>
      <c r="K156" s="123"/>
      <c r="L156" s="123"/>
      <c r="M156" s="118"/>
      <c r="N156" s="102"/>
      <c r="O156" s="103"/>
      <c r="P156" s="104"/>
    </row>
    <row r="157" spans="1:16" ht="26.25">
      <c r="A157" s="119"/>
      <c r="B157" s="120"/>
      <c r="C157" s="121"/>
      <c r="D157" s="122"/>
      <c r="E157" s="120"/>
      <c r="F157" s="122"/>
      <c r="G157" s="120"/>
      <c r="H157" s="120"/>
      <c r="I157" s="123"/>
      <c r="J157" s="123"/>
      <c r="K157" s="123"/>
      <c r="L157" s="123"/>
      <c r="M157" s="118"/>
      <c r="N157" s="102"/>
      <c r="O157" s="103"/>
      <c r="P157" s="104"/>
    </row>
    <row r="158" spans="1:16" ht="26.25">
      <c r="A158" s="119"/>
      <c r="B158" s="120"/>
      <c r="C158" s="121"/>
      <c r="D158" s="122"/>
      <c r="E158" s="120"/>
      <c r="F158" s="122"/>
      <c r="G158" s="120"/>
      <c r="H158" s="120"/>
      <c r="I158" s="123"/>
      <c r="J158" s="123"/>
      <c r="K158" s="123"/>
      <c r="L158" s="123"/>
      <c r="M158" s="118"/>
      <c r="N158" s="102"/>
      <c r="O158" s="103"/>
      <c r="P158" s="104"/>
    </row>
    <row r="159" spans="1:16" ht="26.25">
      <c r="A159" s="119"/>
      <c r="B159" s="120"/>
      <c r="C159" s="121"/>
      <c r="D159" s="122"/>
      <c r="E159" s="120"/>
      <c r="F159" s="122"/>
      <c r="G159" s="120"/>
      <c r="H159" s="120"/>
      <c r="I159" s="123"/>
      <c r="J159" s="123"/>
      <c r="K159" s="123"/>
      <c r="L159" s="123"/>
      <c r="M159" s="118"/>
      <c r="N159" s="102"/>
      <c r="O159" s="103"/>
      <c r="P159" s="104"/>
    </row>
    <row r="160" spans="1:16" ht="26.25">
      <c r="A160" s="119"/>
      <c r="B160" s="120"/>
      <c r="C160" s="121"/>
      <c r="D160" s="122"/>
      <c r="E160" s="120"/>
      <c r="F160" s="122"/>
      <c r="G160" s="120"/>
      <c r="H160" s="120"/>
      <c r="I160" s="123"/>
      <c r="J160" s="123"/>
      <c r="K160" s="123"/>
      <c r="L160" s="123"/>
      <c r="M160" s="118"/>
      <c r="N160" s="102"/>
      <c r="O160" s="103"/>
      <c r="P160" s="104"/>
    </row>
    <row r="161" spans="1:16" ht="26.25">
      <c r="A161" s="119"/>
      <c r="B161" s="120"/>
      <c r="C161" s="121"/>
      <c r="D161" s="122"/>
      <c r="E161" s="120"/>
      <c r="F161" s="122"/>
      <c r="G161" s="120"/>
      <c r="H161" s="120"/>
      <c r="I161" s="123"/>
      <c r="J161" s="123"/>
      <c r="K161" s="123"/>
      <c r="L161" s="123"/>
      <c r="M161" s="118"/>
      <c r="N161" s="102"/>
      <c r="O161" s="103"/>
      <c r="P161" s="104"/>
    </row>
    <row r="162" spans="1:16" ht="26.25">
      <c r="A162" s="119"/>
      <c r="B162" s="120"/>
      <c r="C162" s="121"/>
      <c r="D162" s="122"/>
      <c r="E162" s="120"/>
      <c r="F162" s="122"/>
      <c r="G162" s="120"/>
      <c r="H162" s="120"/>
      <c r="I162" s="123"/>
      <c r="J162" s="123"/>
      <c r="K162" s="123"/>
      <c r="L162" s="123"/>
      <c r="M162" s="118"/>
      <c r="N162" s="102"/>
      <c r="O162" s="103"/>
      <c r="P162" s="104"/>
    </row>
    <row r="163" spans="1:16" ht="26.25">
      <c r="A163" s="119"/>
      <c r="B163" s="120"/>
      <c r="C163" s="121"/>
      <c r="D163" s="122"/>
      <c r="E163" s="120"/>
      <c r="F163" s="122"/>
      <c r="G163" s="120"/>
      <c r="H163" s="120"/>
      <c r="I163" s="123"/>
      <c r="J163" s="123"/>
      <c r="K163" s="123"/>
      <c r="L163" s="123"/>
      <c r="M163" s="118"/>
      <c r="N163" s="102"/>
      <c r="O163" s="103"/>
      <c r="P163" s="104"/>
    </row>
    <row r="164" spans="1:16" ht="26.25">
      <c r="A164" s="119"/>
      <c r="B164" s="120"/>
      <c r="C164" s="121"/>
      <c r="D164" s="122"/>
      <c r="E164" s="120"/>
      <c r="F164" s="122"/>
      <c r="G164" s="120"/>
      <c r="H164" s="120"/>
      <c r="I164" s="123"/>
      <c r="J164" s="123"/>
      <c r="K164" s="123"/>
      <c r="L164" s="123"/>
      <c r="M164" s="118"/>
      <c r="N164" s="102"/>
      <c r="O164" s="103"/>
      <c r="P164" s="104"/>
    </row>
    <row r="165" spans="1:16" ht="26.25">
      <c r="A165" s="119"/>
      <c r="B165" s="120"/>
      <c r="C165" s="121"/>
      <c r="D165" s="122"/>
      <c r="E165" s="120"/>
      <c r="F165" s="122"/>
      <c r="G165" s="120"/>
      <c r="H165" s="120"/>
      <c r="I165" s="123"/>
      <c r="J165" s="123"/>
      <c r="K165" s="123"/>
      <c r="L165" s="123"/>
      <c r="M165" s="118"/>
      <c r="N165" s="102"/>
      <c r="O165" s="103"/>
      <c r="P165" s="104"/>
    </row>
    <row r="166" spans="1:16" ht="26.25">
      <c r="A166" s="119"/>
      <c r="B166" s="120"/>
      <c r="C166" s="121"/>
      <c r="D166" s="122"/>
      <c r="E166" s="120"/>
      <c r="F166" s="122"/>
      <c r="G166" s="120"/>
      <c r="H166" s="120"/>
      <c r="I166" s="123"/>
      <c r="J166" s="123"/>
      <c r="K166" s="123"/>
      <c r="L166" s="123"/>
      <c r="M166" s="118"/>
      <c r="N166" s="102"/>
      <c r="O166" s="103"/>
      <c r="P166" s="104"/>
    </row>
    <row r="167" spans="1:16" ht="26.25">
      <c r="A167" s="119"/>
      <c r="B167" s="120"/>
      <c r="C167" s="121"/>
      <c r="D167" s="122"/>
      <c r="E167" s="120"/>
      <c r="F167" s="122"/>
      <c r="G167" s="120"/>
      <c r="H167" s="120"/>
      <c r="I167" s="123"/>
      <c r="J167" s="123"/>
      <c r="K167" s="123"/>
      <c r="L167" s="123"/>
      <c r="M167" s="118"/>
      <c r="N167" s="102"/>
      <c r="O167" s="103"/>
      <c r="P167" s="104"/>
    </row>
    <row r="168" spans="1:16" ht="26.25">
      <c r="A168" s="119"/>
      <c r="B168" s="120"/>
      <c r="C168" s="121"/>
      <c r="D168" s="122"/>
      <c r="E168" s="120"/>
      <c r="F168" s="122"/>
      <c r="G168" s="120"/>
      <c r="H168" s="120"/>
      <c r="I168" s="123"/>
      <c r="J168" s="123"/>
      <c r="K168" s="123"/>
      <c r="L168" s="123"/>
      <c r="M168" s="118"/>
      <c r="N168" s="102"/>
      <c r="O168" s="103"/>
      <c r="P168" s="104"/>
    </row>
    <row r="169" spans="1:16" ht="26.25">
      <c r="A169" s="119"/>
      <c r="B169" s="120"/>
      <c r="C169" s="121"/>
      <c r="D169" s="122"/>
      <c r="E169" s="120"/>
      <c r="F169" s="122"/>
      <c r="G169" s="120"/>
      <c r="H169" s="120"/>
      <c r="I169" s="123"/>
      <c r="J169" s="123"/>
      <c r="K169" s="123"/>
      <c r="L169" s="123"/>
      <c r="M169" s="118"/>
      <c r="N169" s="102"/>
      <c r="O169" s="103"/>
      <c r="P169" s="104"/>
    </row>
    <row r="170" spans="1:16" ht="26.25">
      <c r="A170" s="119"/>
      <c r="B170" s="120"/>
      <c r="C170" s="121"/>
      <c r="D170" s="122"/>
      <c r="E170" s="120"/>
      <c r="F170" s="122"/>
      <c r="G170" s="120"/>
      <c r="H170" s="120"/>
      <c r="I170" s="123"/>
      <c r="J170" s="123"/>
      <c r="K170" s="123"/>
      <c r="L170" s="123"/>
      <c r="M170" s="118"/>
      <c r="N170" s="102"/>
      <c r="O170" s="103"/>
      <c r="P170" s="104"/>
    </row>
    <row r="171" spans="1:16" ht="26.25">
      <c r="A171" s="119"/>
      <c r="B171" s="120"/>
      <c r="C171" s="121"/>
      <c r="D171" s="122"/>
      <c r="E171" s="120"/>
      <c r="F171" s="122"/>
      <c r="G171" s="120"/>
      <c r="H171" s="120"/>
      <c r="I171" s="123"/>
      <c r="J171" s="123"/>
      <c r="K171" s="123"/>
      <c r="L171" s="123"/>
      <c r="M171" s="118"/>
      <c r="N171" s="102"/>
      <c r="O171" s="103"/>
      <c r="P171" s="104"/>
    </row>
    <row r="172" spans="1:16" ht="26.25">
      <c r="A172" s="119"/>
      <c r="B172" s="120"/>
      <c r="C172" s="121"/>
      <c r="D172" s="122"/>
      <c r="E172" s="120"/>
      <c r="F172" s="122"/>
      <c r="G172" s="120"/>
      <c r="H172" s="120"/>
      <c r="I172" s="123"/>
      <c r="J172" s="123"/>
      <c r="K172" s="123"/>
      <c r="L172" s="123"/>
      <c r="M172" s="118"/>
      <c r="N172" s="102"/>
      <c r="O172" s="103"/>
      <c r="P172" s="104"/>
    </row>
    <row r="173" spans="1:16" ht="26.25">
      <c r="A173" s="119"/>
      <c r="B173" s="120"/>
      <c r="C173" s="121"/>
      <c r="D173" s="122"/>
      <c r="E173" s="120"/>
      <c r="F173" s="122"/>
      <c r="G173" s="120"/>
      <c r="H173" s="120"/>
      <c r="I173" s="123"/>
      <c r="J173" s="123"/>
      <c r="K173" s="123"/>
      <c r="L173" s="123"/>
      <c r="M173" s="118"/>
      <c r="N173" s="102"/>
      <c r="O173" s="103"/>
      <c r="P173" s="104"/>
    </row>
    <row r="174" spans="1:16" ht="26.25">
      <c r="A174" s="119"/>
      <c r="B174" s="120"/>
      <c r="C174" s="121"/>
      <c r="D174" s="122"/>
      <c r="E174" s="120"/>
      <c r="F174" s="122"/>
      <c r="G174" s="120"/>
      <c r="H174" s="120"/>
      <c r="I174" s="123"/>
      <c r="J174" s="123"/>
      <c r="K174" s="123"/>
      <c r="L174" s="123"/>
      <c r="M174" s="118"/>
      <c r="N174" s="102"/>
      <c r="O174" s="103"/>
      <c r="P174" s="104"/>
    </row>
    <row r="175" spans="1:16" ht="26.25">
      <c r="A175" s="119"/>
      <c r="B175" s="120"/>
      <c r="C175" s="121"/>
      <c r="D175" s="122"/>
      <c r="E175" s="120"/>
      <c r="F175" s="122"/>
      <c r="G175" s="120"/>
      <c r="H175" s="120"/>
      <c r="I175" s="123"/>
      <c r="J175" s="123"/>
      <c r="K175" s="123"/>
      <c r="L175" s="123"/>
      <c r="M175" s="118"/>
      <c r="N175" s="102"/>
      <c r="O175" s="103"/>
      <c r="P175" s="104"/>
    </row>
    <row r="176" spans="1:16" ht="26.25">
      <c r="A176" s="119"/>
      <c r="B176" s="120"/>
      <c r="C176" s="121"/>
      <c r="D176" s="122"/>
      <c r="E176" s="120"/>
      <c r="F176" s="122"/>
      <c r="G176" s="120"/>
      <c r="H176" s="120"/>
      <c r="I176" s="123"/>
      <c r="J176" s="123"/>
      <c r="K176" s="123"/>
      <c r="L176" s="123"/>
      <c r="M176" s="118"/>
      <c r="N176" s="102"/>
      <c r="O176" s="103"/>
      <c r="P176" s="104"/>
    </row>
    <row r="177" spans="1:16" ht="26.25">
      <c r="A177" s="119"/>
      <c r="B177" s="120"/>
      <c r="C177" s="121"/>
      <c r="D177" s="122"/>
      <c r="E177" s="120"/>
      <c r="F177" s="122"/>
      <c r="G177" s="120"/>
      <c r="H177" s="120"/>
      <c r="I177" s="123"/>
      <c r="J177" s="123"/>
      <c r="K177" s="123"/>
      <c r="L177" s="123"/>
      <c r="M177" s="118"/>
      <c r="N177" s="102"/>
      <c r="O177" s="103"/>
      <c r="P177" s="104"/>
    </row>
    <row r="178" spans="1:16" ht="26.25">
      <c r="A178" s="119"/>
      <c r="B178" s="120"/>
      <c r="C178" s="121"/>
      <c r="D178" s="122"/>
      <c r="E178" s="120"/>
      <c r="F178" s="122"/>
      <c r="G178" s="120"/>
      <c r="H178" s="120"/>
      <c r="I178" s="123"/>
      <c r="J178" s="123"/>
      <c r="K178" s="123"/>
      <c r="L178" s="123"/>
      <c r="M178" s="118"/>
      <c r="N178" s="102"/>
      <c r="O178" s="103"/>
      <c r="P178" s="104"/>
    </row>
    <row r="179" spans="1:16" ht="26.25">
      <c r="A179" s="119"/>
      <c r="B179" s="120"/>
      <c r="C179" s="121"/>
      <c r="D179" s="122"/>
      <c r="E179" s="120"/>
      <c r="F179" s="122"/>
      <c r="G179" s="120"/>
      <c r="H179" s="120"/>
      <c r="I179" s="123"/>
      <c r="J179" s="123"/>
      <c r="K179" s="123"/>
      <c r="L179" s="123"/>
      <c r="M179" s="118"/>
      <c r="N179" s="102"/>
      <c r="O179" s="103"/>
      <c r="P179" s="104"/>
    </row>
    <row r="180" spans="1:16" ht="26.25">
      <c r="A180" s="119"/>
      <c r="B180" s="120"/>
      <c r="C180" s="121"/>
      <c r="D180" s="122"/>
      <c r="E180" s="120"/>
      <c r="F180" s="122"/>
      <c r="G180" s="120"/>
      <c r="H180" s="120"/>
      <c r="I180" s="123"/>
      <c r="J180" s="123"/>
      <c r="K180" s="123"/>
      <c r="L180" s="123"/>
      <c r="M180" s="118"/>
      <c r="N180" s="102"/>
      <c r="O180" s="103"/>
      <c r="P180" s="104"/>
    </row>
    <row r="181" spans="1:16" ht="26.25">
      <c r="A181" s="119"/>
      <c r="B181" s="120"/>
      <c r="C181" s="121"/>
      <c r="D181" s="122"/>
      <c r="E181" s="120"/>
      <c r="F181" s="122"/>
      <c r="G181" s="120"/>
      <c r="H181" s="120"/>
      <c r="I181" s="123"/>
      <c r="J181" s="123"/>
      <c r="K181" s="123"/>
      <c r="L181" s="123"/>
      <c r="M181" s="118"/>
      <c r="N181" s="102"/>
      <c r="O181" s="103"/>
      <c r="P181" s="104"/>
    </row>
    <row r="182" spans="1:16" ht="26.25">
      <c r="A182" s="119"/>
      <c r="B182" s="120"/>
      <c r="C182" s="121"/>
      <c r="D182" s="122"/>
      <c r="E182" s="120"/>
      <c r="F182" s="122"/>
      <c r="G182" s="120"/>
      <c r="H182" s="120"/>
      <c r="I182" s="123"/>
      <c r="J182" s="123"/>
      <c r="K182" s="123"/>
      <c r="L182" s="123"/>
      <c r="M182" s="118"/>
      <c r="N182" s="102"/>
      <c r="O182" s="103"/>
      <c r="P182" s="104"/>
    </row>
    <row r="183" spans="1:16" ht="26.25">
      <c r="A183" s="119"/>
      <c r="B183" s="120"/>
      <c r="C183" s="121"/>
      <c r="D183" s="122"/>
      <c r="E183" s="120"/>
      <c r="F183" s="122"/>
      <c r="G183" s="120"/>
      <c r="H183" s="120"/>
      <c r="I183" s="123"/>
      <c r="J183" s="123"/>
      <c r="K183" s="123"/>
      <c r="L183" s="123"/>
      <c r="M183" s="118"/>
      <c r="N183" s="102"/>
      <c r="O183" s="103"/>
      <c r="P183" s="104"/>
    </row>
    <row r="184" spans="1:16" ht="26.25">
      <c r="A184" s="119"/>
      <c r="B184" s="120"/>
      <c r="C184" s="121"/>
      <c r="D184" s="122"/>
      <c r="E184" s="120"/>
      <c r="F184" s="122"/>
      <c r="G184" s="120"/>
      <c r="H184" s="120"/>
      <c r="I184" s="123"/>
      <c r="J184" s="123"/>
      <c r="K184" s="123"/>
      <c r="L184" s="123"/>
      <c r="M184" s="118"/>
      <c r="N184" s="102"/>
      <c r="O184" s="103"/>
      <c r="P184" s="104"/>
    </row>
    <row r="185" spans="1:16" ht="26.25">
      <c r="A185" s="119"/>
      <c r="B185" s="120"/>
      <c r="C185" s="121"/>
      <c r="D185" s="122"/>
      <c r="E185" s="120"/>
      <c r="F185" s="122"/>
      <c r="G185" s="120"/>
      <c r="H185" s="120"/>
      <c r="I185" s="123"/>
      <c r="J185" s="123"/>
      <c r="K185" s="123"/>
      <c r="L185" s="123"/>
      <c r="M185" s="118"/>
      <c r="N185" s="135"/>
      <c r="O185" s="136"/>
      <c r="P185" s="137"/>
    </row>
    <row r="186" spans="1:16" ht="26.25">
      <c r="A186" s="119"/>
      <c r="B186" s="120"/>
      <c r="C186" s="121"/>
      <c r="D186" s="122"/>
      <c r="E186" s="120"/>
      <c r="F186" s="122"/>
      <c r="G186" s="120"/>
      <c r="H186" s="120"/>
      <c r="I186" s="123"/>
      <c r="J186" s="123"/>
      <c r="K186" s="123"/>
      <c r="L186" s="123"/>
      <c r="M186" s="118"/>
      <c r="N186" s="135"/>
      <c r="O186" s="136"/>
      <c r="P186" s="137"/>
    </row>
    <row r="187" spans="1:16" ht="26.25">
      <c r="A187" s="119"/>
      <c r="B187" s="120"/>
      <c r="C187" s="121"/>
      <c r="D187" s="122"/>
      <c r="E187" s="120"/>
      <c r="F187" s="122"/>
      <c r="G187" s="120"/>
      <c r="H187" s="120"/>
      <c r="I187" s="123"/>
      <c r="J187" s="123"/>
      <c r="K187" s="123"/>
      <c r="L187" s="123"/>
      <c r="M187" s="118"/>
      <c r="N187" s="135"/>
      <c r="O187" s="136"/>
      <c r="P187" s="137"/>
    </row>
    <row r="188" spans="1:16" ht="26.25">
      <c r="A188" s="119"/>
      <c r="B188" s="120"/>
      <c r="C188" s="121"/>
      <c r="D188" s="122"/>
      <c r="E188" s="120"/>
      <c r="F188" s="122"/>
      <c r="G188" s="120"/>
      <c r="H188" s="120"/>
      <c r="I188" s="123"/>
      <c r="J188" s="123"/>
      <c r="K188" s="123"/>
      <c r="L188" s="123"/>
      <c r="M188" s="118"/>
      <c r="N188" s="135"/>
      <c r="O188" s="136"/>
      <c r="P188" s="137"/>
    </row>
    <row r="189" spans="1:16" ht="26.25">
      <c r="A189" s="119"/>
      <c r="B189" s="120"/>
      <c r="C189" s="121"/>
      <c r="D189" s="122"/>
      <c r="E189" s="120"/>
      <c r="F189" s="122"/>
      <c r="G189" s="120"/>
      <c r="H189" s="120"/>
      <c r="I189" s="123"/>
      <c r="J189" s="123"/>
      <c r="K189" s="123"/>
      <c r="L189" s="123"/>
      <c r="M189" s="118"/>
      <c r="N189" s="135"/>
      <c r="O189" s="136"/>
      <c r="P189" s="137"/>
    </row>
    <row r="190" spans="1:16" ht="26.25">
      <c r="A190" s="119"/>
      <c r="B190" s="120"/>
      <c r="C190" s="121"/>
      <c r="D190" s="122"/>
      <c r="E190" s="120"/>
      <c r="F190" s="122"/>
      <c r="G190" s="120"/>
      <c r="H190" s="120"/>
      <c r="I190" s="123"/>
      <c r="J190" s="123"/>
      <c r="K190" s="123"/>
      <c r="L190" s="123"/>
      <c r="M190" s="118"/>
      <c r="N190" s="135"/>
      <c r="O190" s="136"/>
      <c r="P190" s="137"/>
    </row>
    <row r="191" spans="1:16" ht="26.25">
      <c r="A191" s="119"/>
      <c r="B191" s="120"/>
      <c r="C191" s="121"/>
      <c r="D191" s="122"/>
      <c r="E191" s="120"/>
      <c r="F191" s="122"/>
      <c r="G191" s="120"/>
      <c r="H191" s="120"/>
      <c r="I191" s="123"/>
      <c r="J191" s="123"/>
      <c r="K191" s="123"/>
      <c r="L191" s="123"/>
      <c r="M191" s="118"/>
      <c r="N191" s="135"/>
      <c r="O191" s="136"/>
      <c r="P191" s="137"/>
    </row>
    <row r="192" spans="1:16" ht="26.25">
      <c r="A192" s="119"/>
      <c r="B192" s="120"/>
      <c r="C192" s="121"/>
      <c r="D192" s="122"/>
      <c r="E192" s="120"/>
      <c r="F192" s="122"/>
      <c r="G192" s="120"/>
      <c r="H192" s="120"/>
      <c r="I192" s="123"/>
      <c r="J192" s="123"/>
      <c r="K192" s="123"/>
      <c r="L192" s="123"/>
      <c r="M192" s="118"/>
      <c r="N192" s="135"/>
      <c r="O192" s="136"/>
      <c r="P192" s="137"/>
    </row>
    <row r="193" spans="1:16" ht="26.25">
      <c r="A193" s="119"/>
      <c r="B193" s="120"/>
      <c r="C193" s="121"/>
      <c r="D193" s="122"/>
      <c r="E193" s="120"/>
      <c r="F193" s="122"/>
      <c r="G193" s="120"/>
      <c r="H193" s="120"/>
      <c r="I193" s="123"/>
      <c r="J193" s="123"/>
      <c r="K193" s="123"/>
      <c r="L193" s="123"/>
      <c r="M193" s="118"/>
      <c r="N193" s="135"/>
      <c r="O193" s="136"/>
      <c r="P193" s="137"/>
    </row>
    <row r="194" spans="1:16" ht="26.25">
      <c r="A194" s="119"/>
      <c r="B194" s="120"/>
      <c r="C194" s="121"/>
      <c r="D194" s="122"/>
      <c r="E194" s="120"/>
      <c r="F194" s="122"/>
      <c r="G194" s="120"/>
      <c r="H194" s="120"/>
      <c r="I194" s="123"/>
      <c r="J194" s="123"/>
      <c r="K194" s="123"/>
      <c r="L194" s="123"/>
      <c r="M194" s="118"/>
      <c r="N194" s="135"/>
      <c r="O194" s="136"/>
      <c r="P194" s="137"/>
    </row>
    <row r="195" spans="1:16" ht="26.25">
      <c r="A195" s="119"/>
      <c r="B195" s="120"/>
      <c r="C195" s="121"/>
      <c r="D195" s="122"/>
      <c r="E195" s="120"/>
      <c r="F195" s="122"/>
      <c r="G195" s="120"/>
      <c r="H195" s="120"/>
      <c r="I195" s="123"/>
      <c r="J195" s="123"/>
      <c r="K195" s="123"/>
      <c r="L195" s="123"/>
      <c r="M195" s="118"/>
      <c r="N195" s="135"/>
      <c r="O195" s="136"/>
      <c r="P195" s="137"/>
    </row>
    <row r="196" spans="1:16" ht="26.25">
      <c r="A196" s="119"/>
      <c r="B196" s="120"/>
      <c r="C196" s="121"/>
      <c r="D196" s="122"/>
      <c r="E196" s="120"/>
      <c r="F196" s="122"/>
      <c r="G196" s="120"/>
      <c r="H196" s="120"/>
      <c r="I196" s="123"/>
      <c r="J196" s="123"/>
      <c r="K196" s="123"/>
      <c r="L196" s="123"/>
      <c r="M196" s="118"/>
      <c r="N196" s="135"/>
      <c r="O196" s="136"/>
      <c r="P196" s="137"/>
    </row>
    <row r="197" spans="1:16" ht="26.25">
      <c r="A197" s="119"/>
      <c r="B197" s="120"/>
      <c r="C197" s="121"/>
      <c r="D197" s="122"/>
      <c r="E197" s="120"/>
      <c r="F197" s="122"/>
      <c r="G197" s="120"/>
      <c r="H197" s="120"/>
      <c r="I197" s="123"/>
      <c r="J197" s="123"/>
      <c r="K197" s="123"/>
      <c r="L197" s="123"/>
      <c r="M197" s="118"/>
      <c r="N197" s="135"/>
      <c r="O197" s="136"/>
      <c r="P197" s="137"/>
    </row>
    <row r="198" spans="1:16" ht="26.25">
      <c r="A198" s="119"/>
      <c r="B198" s="120"/>
      <c r="C198" s="121"/>
      <c r="D198" s="122"/>
      <c r="E198" s="120"/>
      <c r="F198" s="122"/>
      <c r="G198" s="120"/>
      <c r="H198" s="120"/>
      <c r="I198" s="123"/>
      <c r="J198" s="123"/>
      <c r="K198" s="123"/>
      <c r="L198" s="123"/>
      <c r="M198" s="118"/>
      <c r="N198" s="135"/>
      <c r="O198" s="136"/>
      <c r="P198" s="137"/>
    </row>
    <row r="199" spans="1:16" ht="26.25">
      <c r="A199" s="119"/>
      <c r="B199" s="120"/>
      <c r="C199" s="121"/>
      <c r="D199" s="122"/>
      <c r="E199" s="120"/>
      <c r="F199" s="122"/>
      <c r="G199" s="120"/>
      <c r="H199" s="120"/>
      <c r="I199" s="123"/>
      <c r="J199" s="123"/>
      <c r="K199" s="123"/>
      <c r="L199" s="123"/>
      <c r="M199" s="118"/>
      <c r="N199" s="135"/>
      <c r="O199" s="136"/>
      <c r="P199" s="137"/>
    </row>
    <row r="200" spans="1:16" ht="26.25">
      <c r="A200" s="119"/>
      <c r="B200" s="120"/>
      <c r="C200" s="121"/>
      <c r="D200" s="122"/>
      <c r="E200" s="120"/>
      <c r="F200" s="122"/>
      <c r="G200" s="120"/>
      <c r="H200" s="120"/>
      <c r="I200" s="123"/>
      <c r="J200" s="123"/>
      <c r="K200" s="123"/>
      <c r="L200" s="123"/>
      <c r="M200" s="118"/>
      <c r="N200" s="135"/>
      <c r="O200" s="136"/>
      <c r="P200" s="137"/>
    </row>
    <row r="201" spans="1:16" ht="26.25">
      <c r="A201" s="119"/>
      <c r="B201" s="120"/>
      <c r="C201" s="121"/>
      <c r="D201" s="122"/>
      <c r="E201" s="120"/>
      <c r="F201" s="122"/>
      <c r="G201" s="120"/>
      <c r="H201" s="120"/>
      <c r="I201" s="123"/>
      <c r="J201" s="123"/>
      <c r="K201" s="123"/>
      <c r="L201" s="123"/>
      <c r="M201" s="118"/>
      <c r="N201" s="135"/>
      <c r="O201" s="136"/>
      <c r="P201" s="137"/>
    </row>
    <row r="202" spans="1:16" ht="26.25">
      <c r="A202" s="119"/>
      <c r="B202" s="120"/>
      <c r="C202" s="121"/>
      <c r="D202" s="122"/>
      <c r="E202" s="120"/>
      <c r="F202" s="122"/>
      <c r="G202" s="120"/>
      <c r="H202" s="120"/>
      <c r="I202" s="123"/>
      <c r="J202" s="123"/>
      <c r="K202" s="123"/>
      <c r="L202" s="123"/>
      <c r="M202" s="118"/>
      <c r="N202" s="135"/>
      <c r="O202" s="136"/>
      <c r="P202" s="137"/>
    </row>
    <row r="203" spans="1:16" ht="26.25">
      <c r="A203" s="119"/>
      <c r="B203" s="120"/>
      <c r="C203" s="121"/>
      <c r="D203" s="122"/>
      <c r="E203" s="120"/>
      <c r="F203" s="122"/>
      <c r="G203" s="120"/>
      <c r="H203" s="120"/>
      <c r="I203" s="123"/>
      <c r="J203" s="123"/>
      <c r="K203" s="123"/>
      <c r="L203" s="123"/>
      <c r="M203" s="118"/>
      <c r="N203" s="135"/>
      <c r="O203" s="136"/>
      <c r="P203" s="137"/>
    </row>
    <row r="204" spans="1:16" ht="26.25">
      <c r="A204" s="119"/>
      <c r="B204" s="120"/>
      <c r="C204" s="121"/>
      <c r="D204" s="122"/>
      <c r="E204" s="120"/>
      <c r="F204" s="122"/>
      <c r="G204" s="120"/>
      <c r="H204" s="120"/>
      <c r="I204" s="123"/>
      <c r="J204" s="123"/>
      <c r="K204" s="123"/>
      <c r="L204" s="123"/>
      <c r="M204" s="118"/>
      <c r="N204" s="135"/>
      <c r="O204" s="136"/>
      <c r="P204" s="137"/>
    </row>
    <row r="205" spans="1:16" ht="26.25">
      <c r="A205" s="119"/>
      <c r="B205" s="120"/>
      <c r="C205" s="121"/>
      <c r="D205" s="122"/>
      <c r="E205" s="120"/>
      <c r="F205" s="122"/>
      <c r="G205" s="120"/>
      <c r="H205" s="120"/>
      <c r="I205" s="123"/>
      <c r="J205" s="123"/>
      <c r="K205" s="123"/>
      <c r="L205" s="123"/>
      <c r="M205" s="118"/>
      <c r="N205" s="135"/>
      <c r="O205" s="136"/>
      <c r="P205" s="137"/>
    </row>
    <row r="206" spans="1:16" ht="26.25">
      <c r="A206" s="119"/>
      <c r="B206" s="120"/>
      <c r="C206" s="121"/>
      <c r="D206" s="122"/>
      <c r="E206" s="120"/>
      <c r="F206" s="122"/>
      <c r="G206" s="120"/>
      <c r="H206" s="120"/>
      <c r="I206" s="123"/>
      <c r="J206" s="123"/>
      <c r="K206" s="123"/>
      <c r="L206" s="123"/>
      <c r="M206" s="118"/>
      <c r="N206" s="135"/>
      <c r="O206" s="136"/>
      <c r="P206" s="137"/>
    </row>
    <row r="207" spans="1:16" ht="26.25">
      <c r="A207" s="119"/>
      <c r="B207" s="120"/>
      <c r="C207" s="121"/>
      <c r="D207" s="122"/>
      <c r="E207" s="120"/>
      <c r="F207" s="122"/>
      <c r="G207" s="120"/>
      <c r="H207" s="120"/>
      <c r="I207" s="123"/>
      <c r="J207" s="123"/>
      <c r="K207" s="123"/>
      <c r="L207" s="123"/>
      <c r="M207" s="118"/>
      <c r="N207" s="135"/>
      <c r="O207" s="136"/>
      <c r="P207" s="137"/>
    </row>
    <row r="208" spans="1:16" ht="26.25">
      <c r="A208" s="119"/>
      <c r="B208" s="120"/>
      <c r="C208" s="121"/>
      <c r="D208" s="122"/>
      <c r="E208" s="120"/>
      <c r="F208" s="122"/>
      <c r="G208" s="120"/>
      <c r="H208" s="120"/>
      <c r="I208" s="123"/>
      <c r="J208" s="123"/>
      <c r="K208" s="123"/>
      <c r="L208" s="123"/>
      <c r="M208" s="118"/>
      <c r="N208" s="135"/>
      <c r="O208" s="136"/>
      <c r="P208" s="137"/>
    </row>
    <row r="209" spans="1:16" ht="26.25">
      <c r="A209" s="119"/>
      <c r="B209" s="120"/>
      <c r="C209" s="121"/>
      <c r="D209" s="122"/>
      <c r="E209" s="120"/>
      <c r="F209" s="122"/>
      <c r="G209" s="120"/>
      <c r="H209" s="120"/>
      <c r="I209" s="123"/>
      <c r="J209" s="123"/>
      <c r="K209" s="123"/>
      <c r="L209" s="123"/>
      <c r="M209" s="118"/>
      <c r="N209" s="135"/>
      <c r="O209" s="136"/>
      <c r="P209" s="137"/>
    </row>
    <row r="210" spans="1:16" ht="26.25">
      <c r="A210" s="119"/>
      <c r="B210" s="120"/>
      <c r="C210" s="121"/>
      <c r="D210" s="122"/>
      <c r="E210" s="120"/>
      <c r="F210" s="122"/>
      <c r="G210" s="120"/>
      <c r="H210" s="120"/>
      <c r="I210" s="123"/>
      <c r="J210" s="123"/>
      <c r="K210" s="123"/>
      <c r="L210" s="123"/>
      <c r="M210" s="118"/>
      <c r="N210" s="135"/>
      <c r="O210" s="136"/>
      <c r="P210" s="137"/>
    </row>
    <row r="211" spans="1:16" ht="26.25">
      <c r="A211" s="119"/>
      <c r="B211" s="120"/>
      <c r="C211" s="121"/>
      <c r="D211" s="122"/>
      <c r="E211" s="120"/>
      <c r="F211" s="122"/>
      <c r="G211" s="120"/>
      <c r="H211" s="120"/>
      <c r="I211" s="123"/>
      <c r="J211" s="123"/>
      <c r="K211" s="123"/>
      <c r="L211" s="123"/>
      <c r="M211" s="118"/>
      <c r="N211" s="135"/>
      <c r="O211" s="136"/>
      <c r="P211" s="137"/>
    </row>
    <row r="212" spans="1:16" ht="26.25">
      <c r="A212" s="119"/>
      <c r="B212" s="120"/>
      <c r="C212" s="121"/>
      <c r="D212" s="122"/>
      <c r="E212" s="120"/>
      <c r="F212" s="122"/>
      <c r="G212" s="120"/>
      <c r="H212" s="120"/>
      <c r="I212" s="123"/>
      <c r="J212" s="123"/>
      <c r="K212" s="123"/>
      <c r="L212" s="123"/>
      <c r="M212" s="118"/>
      <c r="N212" s="135"/>
      <c r="O212" s="136"/>
      <c r="P212" s="137"/>
    </row>
    <row r="213" spans="1:16" ht="26.25">
      <c r="A213" s="119"/>
      <c r="B213" s="120"/>
      <c r="C213" s="121"/>
      <c r="D213" s="122"/>
      <c r="E213" s="120"/>
      <c r="F213" s="122"/>
      <c r="G213" s="120"/>
      <c r="H213" s="120"/>
      <c r="I213" s="123"/>
      <c r="J213" s="123"/>
      <c r="K213" s="123"/>
      <c r="L213" s="123"/>
      <c r="M213" s="118"/>
      <c r="N213" s="135"/>
      <c r="O213" s="136"/>
      <c r="P213" s="137"/>
    </row>
    <row r="214" spans="1:16" ht="26.25">
      <c r="A214" s="119"/>
      <c r="B214" s="120"/>
      <c r="C214" s="121"/>
      <c r="D214" s="122"/>
      <c r="E214" s="120"/>
      <c r="F214" s="122"/>
      <c r="G214" s="120"/>
      <c r="H214" s="120"/>
      <c r="I214" s="123"/>
      <c r="J214" s="123"/>
      <c r="K214" s="123"/>
      <c r="L214" s="123"/>
      <c r="M214" s="118"/>
      <c r="N214" s="135"/>
      <c r="O214" s="136"/>
      <c r="P214" s="137"/>
    </row>
    <row r="215" spans="1:16" ht="26.25">
      <c r="A215" s="119"/>
      <c r="B215" s="120"/>
      <c r="C215" s="121"/>
      <c r="D215" s="122"/>
      <c r="E215" s="120"/>
      <c r="F215" s="122"/>
      <c r="G215" s="120"/>
      <c r="H215" s="120"/>
      <c r="I215" s="123"/>
      <c r="J215" s="123"/>
      <c r="K215" s="123"/>
      <c r="L215" s="123"/>
      <c r="M215" s="118"/>
      <c r="N215" s="135"/>
      <c r="O215" s="136"/>
      <c r="P215" s="137"/>
    </row>
    <row r="216" spans="1:16" ht="26.25">
      <c r="A216" s="119"/>
      <c r="B216" s="120"/>
      <c r="C216" s="121"/>
      <c r="D216" s="122"/>
      <c r="E216" s="120"/>
      <c r="F216" s="122"/>
      <c r="G216" s="120"/>
      <c r="H216" s="120"/>
      <c r="I216" s="123"/>
      <c r="J216" s="123"/>
      <c r="K216" s="123"/>
      <c r="L216" s="123"/>
      <c r="M216" s="118"/>
      <c r="N216" s="135"/>
      <c r="O216" s="136"/>
      <c r="P216" s="137"/>
    </row>
    <row r="217" spans="1:16" ht="26.25">
      <c r="A217" s="119"/>
      <c r="B217" s="120"/>
      <c r="C217" s="121"/>
      <c r="D217" s="122"/>
      <c r="E217" s="120"/>
      <c r="F217" s="122"/>
      <c r="G217" s="120"/>
      <c r="H217" s="120"/>
      <c r="I217" s="123"/>
      <c r="J217" s="123"/>
      <c r="K217" s="123"/>
      <c r="L217" s="123"/>
      <c r="M217" s="118"/>
      <c r="N217" s="135"/>
      <c r="O217" s="136"/>
      <c r="P217" s="137"/>
    </row>
    <row r="218" spans="1:16" ht="26.25">
      <c r="A218" s="119"/>
      <c r="B218" s="120"/>
      <c r="C218" s="121"/>
      <c r="D218" s="122"/>
      <c r="E218" s="120"/>
      <c r="F218" s="122"/>
      <c r="G218" s="120"/>
      <c r="H218" s="120"/>
      <c r="I218" s="123"/>
      <c r="J218" s="123"/>
      <c r="K218" s="123"/>
      <c r="L218" s="123"/>
      <c r="M218" s="118"/>
      <c r="N218" s="135"/>
      <c r="O218" s="136"/>
      <c r="P218" s="137"/>
    </row>
    <row r="219" spans="1:16" ht="26.25">
      <c r="A219" s="119"/>
      <c r="B219" s="120"/>
      <c r="C219" s="121"/>
      <c r="D219" s="122"/>
      <c r="E219" s="120"/>
      <c r="F219" s="122"/>
      <c r="G219" s="120"/>
      <c r="H219" s="120"/>
      <c r="I219" s="123"/>
      <c r="J219" s="123"/>
      <c r="K219" s="123"/>
      <c r="L219" s="123"/>
      <c r="M219" s="118"/>
      <c r="N219" s="135"/>
      <c r="O219" s="136"/>
      <c r="P219" s="137"/>
    </row>
    <row r="220" spans="1:16" ht="26.25">
      <c r="A220" s="119"/>
      <c r="B220" s="120"/>
      <c r="C220" s="121"/>
      <c r="D220" s="122"/>
      <c r="E220" s="120"/>
      <c r="F220" s="122"/>
      <c r="G220" s="120"/>
      <c r="H220" s="120"/>
      <c r="I220" s="123"/>
      <c r="J220" s="123"/>
      <c r="K220" s="123"/>
      <c r="L220" s="123"/>
      <c r="M220" s="118"/>
      <c r="N220" s="135"/>
      <c r="O220" s="136"/>
      <c r="P220" s="137"/>
    </row>
    <row r="221" spans="1:16" ht="26.25">
      <c r="A221" s="119"/>
      <c r="B221" s="120"/>
      <c r="C221" s="121"/>
      <c r="D221" s="122"/>
      <c r="E221" s="120"/>
      <c r="F221" s="122"/>
      <c r="G221" s="120"/>
      <c r="H221" s="120"/>
      <c r="I221" s="123"/>
      <c r="J221" s="123"/>
      <c r="K221" s="123"/>
      <c r="L221" s="123"/>
      <c r="M221" s="118"/>
      <c r="N221" s="135"/>
      <c r="O221" s="136"/>
      <c r="P221" s="137"/>
    </row>
    <row r="222" spans="1:16" ht="26.25">
      <c r="A222" s="119"/>
      <c r="B222" s="120"/>
      <c r="C222" s="121"/>
      <c r="D222" s="122"/>
      <c r="E222" s="120"/>
      <c r="F222" s="122"/>
      <c r="G222" s="120"/>
      <c r="H222" s="120"/>
      <c r="I222" s="123"/>
      <c r="J222" s="123"/>
      <c r="K222" s="123"/>
      <c r="L222" s="123"/>
      <c r="M222" s="118"/>
      <c r="N222" s="135"/>
      <c r="O222" s="136"/>
      <c r="P222" s="137"/>
    </row>
    <row r="223" spans="1:16" ht="26.25">
      <c r="A223" s="119"/>
      <c r="B223" s="120"/>
      <c r="C223" s="121"/>
      <c r="D223" s="122"/>
      <c r="E223" s="120"/>
      <c r="F223" s="122"/>
      <c r="G223" s="120"/>
      <c r="H223" s="120"/>
      <c r="I223" s="123"/>
      <c r="J223" s="123"/>
      <c r="K223" s="123"/>
      <c r="L223" s="123"/>
      <c r="M223" s="118"/>
      <c r="N223" s="135"/>
      <c r="O223" s="136"/>
      <c r="P223" s="137"/>
    </row>
    <row r="224" spans="1:16" ht="26.25">
      <c r="A224" s="119"/>
      <c r="B224" s="120"/>
      <c r="C224" s="121"/>
      <c r="D224" s="122"/>
      <c r="E224" s="120"/>
      <c r="F224" s="122"/>
      <c r="G224" s="120"/>
      <c r="H224" s="120"/>
      <c r="I224" s="123"/>
      <c r="J224" s="123"/>
      <c r="K224" s="123"/>
      <c r="L224" s="123"/>
      <c r="M224" s="118"/>
      <c r="N224" s="135"/>
      <c r="O224" s="136"/>
      <c r="P224" s="137"/>
    </row>
    <row r="225" spans="1:16" ht="26.25">
      <c r="A225" s="119"/>
      <c r="B225" s="120"/>
      <c r="C225" s="121"/>
      <c r="D225" s="122"/>
      <c r="E225" s="120"/>
      <c r="F225" s="122"/>
      <c r="G225" s="120"/>
      <c r="H225" s="120"/>
      <c r="I225" s="123"/>
      <c r="J225" s="123"/>
      <c r="K225" s="123"/>
      <c r="L225" s="123"/>
      <c r="M225" s="118"/>
      <c r="N225" s="135"/>
      <c r="O225" s="136"/>
      <c r="P225" s="137"/>
    </row>
    <row r="226" spans="1:16" ht="26.25">
      <c r="A226" s="119"/>
      <c r="B226" s="120"/>
      <c r="C226" s="121"/>
      <c r="D226" s="122"/>
      <c r="E226" s="120"/>
      <c r="F226" s="122"/>
      <c r="G226" s="120"/>
      <c r="H226" s="120"/>
      <c r="I226" s="123"/>
      <c r="J226" s="123"/>
      <c r="K226" s="123"/>
      <c r="L226" s="123"/>
      <c r="M226" s="118"/>
      <c r="N226" s="135"/>
      <c r="O226" s="136"/>
      <c r="P226" s="137"/>
    </row>
    <row r="227" spans="1:16" ht="26.25">
      <c r="A227" s="119"/>
      <c r="B227" s="120"/>
      <c r="C227" s="121"/>
      <c r="D227" s="122"/>
      <c r="E227" s="120"/>
      <c r="F227" s="122"/>
      <c r="G227" s="120"/>
      <c r="H227" s="120"/>
      <c r="I227" s="123"/>
      <c r="J227" s="123"/>
      <c r="K227" s="123"/>
      <c r="L227" s="123"/>
      <c r="M227" s="118"/>
      <c r="N227" s="135"/>
      <c r="O227" s="136"/>
      <c r="P227" s="137"/>
    </row>
    <row r="228" spans="1:16" ht="26.25">
      <c r="A228" s="119"/>
      <c r="B228" s="120"/>
      <c r="C228" s="121"/>
      <c r="D228" s="122"/>
      <c r="E228" s="120"/>
      <c r="F228" s="122"/>
      <c r="G228" s="120"/>
      <c r="H228" s="120"/>
      <c r="I228" s="123"/>
      <c r="J228" s="123"/>
      <c r="K228" s="123"/>
      <c r="L228" s="123"/>
      <c r="M228" s="118"/>
      <c r="N228" s="135"/>
      <c r="O228" s="136"/>
      <c r="P228" s="137"/>
    </row>
    <row r="229" spans="1:16" ht="26.25">
      <c r="A229" s="119"/>
      <c r="B229" s="120"/>
      <c r="C229" s="121"/>
      <c r="D229" s="122"/>
      <c r="E229" s="120"/>
      <c r="F229" s="122"/>
      <c r="G229" s="120"/>
      <c r="H229" s="120"/>
      <c r="I229" s="123"/>
      <c r="J229" s="123"/>
      <c r="K229" s="123"/>
      <c r="L229" s="123"/>
      <c r="M229" s="118"/>
      <c r="N229" s="135"/>
      <c r="O229" s="136"/>
      <c r="P229" s="137"/>
    </row>
    <row r="230" spans="1:16" ht="26.25">
      <c r="A230" s="119"/>
      <c r="B230" s="120"/>
      <c r="C230" s="121"/>
      <c r="D230" s="122"/>
      <c r="E230" s="120"/>
      <c r="F230" s="122"/>
      <c r="G230" s="120"/>
      <c r="H230" s="120"/>
      <c r="I230" s="123"/>
      <c r="J230" s="123"/>
      <c r="K230" s="123"/>
      <c r="L230" s="123"/>
      <c r="M230" s="118"/>
      <c r="N230" s="135"/>
      <c r="O230" s="136"/>
      <c r="P230" s="137"/>
    </row>
    <row r="231" spans="1:16" ht="26.25">
      <c r="A231" s="119"/>
      <c r="B231" s="120"/>
      <c r="C231" s="121"/>
      <c r="D231" s="122"/>
      <c r="E231" s="120"/>
      <c r="F231" s="122"/>
      <c r="G231" s="120"/>
      <c r="H231" s="120"/>
      <c r="I231" s="123"/>
      <c r="J231" s="123"/>
      <c r="K231" s="123"/>
      <c r="L231" s="123"/>
      <c r="M231" s="118"/>
      <c r="N231" s="135"/>
      <c r="O231" s="136"/>
      <c r="P231" s="137"/>
    </row>
    <row r="232" spans="1:16" ht="26.25">
      <c r="A232" s="119"/>
      <c r="B232" s="120"/>
      <c r="C232" s="121"/>
      <c r="D232" s="122"/>
      <c r="E232" s="120"/>
      <c r="F232" s="122"/>
      <c r="G232" s="120"/>
      <c r="H232" s="120"/>
      <c r="I232" s="123"/>
      <c r="J232" s="123"/>
      <c r="K232" s="123"/>
      <c r="L232" s="123"/>
      <c r="M232" s="118"/>
      <c r="N232" s="135"/>
      <c r="O232" s="136"/>
      <c r="P232" s="137"/>
    </row>
    <row r="233" spans="1:16" ht="26.25">
      <c r="A233" s="119"/>
      <c r="B233" s="120"/>
      <c r="C233" s="121"/>
      <c r="D233" s="122"/>
      <c r="E233" s="120"/>
      <c r="F233" s="122"/>
      <c r="G233" s="120"/>
      <c r="H233" s="120"/>
      <c r="I233" s="123"/>
      <c r="J233" s="123"/>
      <c r="K233" s="123"/>
      <c r="L233" s="123"/>
      <c r="M233" s="118"/>
      <c r="N233" s="135"/>
      <c r="O233" s="136"/>
      <c r="P233" s="137"/>
    </row>
    <row r="234" spans="1:16" ht="26.25">
      <c r="A234" s="139"/>
      <c r="B234" s="122"/>
      <c r="C234" s="140"/>
      <c r="D234" s="122"/>
      <c r="E234" s="122"/>
      <c r="F234" s="122"/>
      <c r="G234" s="122"/>
      <c r="H234" s="122"/>
      <c r="I234" s="123"/>
      <c r="J234" s="123"/>
      <c r="K234" s="123"/>
      <c r="L234" s="123"/>
      <c r="M234" s="141"/>
      <c r="N234" s="142"/>
      <c r="O234" s="143"/>
      <c r="P234" s="144"/>
    </row>
    <row r="235" spans="1:16" ht="26.25">
      <c r="A235" s="139"/>
      <c r="B235" s="122"/>
      <c r="C235" s="140"/>
      <c r="D235" s="122"/>
      <c r="E235" s="122"/>
      <c r="F235" s="122"/>
      <c r="G235" s="122"/>
      <c r="H235" s="122"/>
      <c r="I235" s="123"/>
      <c r="J235" s="123"/>
      <c r="K235" s="123"/>
      <c r="L235" s="123"/>
      <c r="M235" s="141"/>
      <c r="N235" s="142"/>
      <c r="O235" s="143"/>
      <c r="P235" s="144"/>
    </row>
    <row r="236" spans="1:16" ht="26.25">
      <c r="A236" s="139"/>
      <c r="B236" s="122"/>
      <c r="C236" s="140"/>
      <c r="D236" s="122"/>
      <c r="E236" s="122"/>
      <c r="F236" s="122"/>
      <c r="G236" s="122"/>
      <c r="H236" s="122"/>
      <c r="I236" s="123"/>
      <c r="J236" s="123"/>
      <c r="K236" s="123"/>
      <c r="L236" s="123"/>
      <c r="M236" s="141"/>
      <c r="N236" s="142"/>
      <c r="O236" s="143"/>
      <c r="P236" s="144"/>
    </row>
    <row r="237" spans="1:16" ht="26.25">
      <c r="A237" s="139"/>
      <c r="B237" s="122"/>
      <c r="C237" s="140"/>
      <c r="D237" s="122"/>
      <c r="E237" s="122"/>
      <c r="F237" s="122"/>
      <c r="G237" s="122"/>
      <c r="H237" s="122"/>
      <c r="I237" s="123"/>
      <c r="J237" s="123"/>
      <c r="K237" s="123"/>
      <c r="L237" s="123"/>
      <c r="M237" s="141"/>
      <c r="N237" s="142"/>
      <c r="O237" s="143"/>
      <c r="P237" s="144"/>
    </row>
    <row r="238" spans="1:16" ht="26.25">
      <c r="A238" s="139"/>
      <c r="B238" s="122"/>
      <c r="C238" s="140"/>
      <c r="D238" s="122"/>
      <c r="E238" s="122"/>
      <c r="F238" s="122"/>
      <c r="G238" s="122"/>
      <c r="H238" s="122"/>
      <c r="I238" s="123"/>
      <c r="J238" s="123"/>
      <c r="K238" s="123"/>
      <c r="L238" s="123"/>
      <c r="M238" s="141"/>
      <c r="N238" s="142"/>
      <c r="O238" s="143"/>
      <c r="P238" s="144"/>
    </row>
    <row r="239" spans="1:16" ht="26.25">
      <c r="A239" s="139"/>
      <c r="B239" s="122"/>
      <c r="C239" s="140"/>
      <c r="D239" s="122"/>
      <c r="E239" s="122"/>
      <c r="F239" s="122"/>
      <c r="G239" s="122"/>
      <c r="H239" s="122"/>
      <c r="I239" s="123"/>
      <c r="J239" s="123"/>
      <c r="K239" s="123"/>
      <c r="L239" s="123"/>
      <c r="M239" s="141"/>
      <c r="N239" s="142"/>
      <c r="O239" s="143"/>
      <c r="P239" s="144"/>
    </row>
    <row r="240" spans="1:16" ht="26.25">
      <c r="A240" s="139"/>
      <c r="B240" s="122"/>
      <c r="C240" s="140"/>
      <c r="D240" s="122"/>
      <c r="E240" s="122"/>
      <c r="F240" s="122"/>
      <c r="G240" s="122"/>
      <c r="H240" s="122"/>
      <c r="I240" s="123"/>
      <c r="J240" s="123"/>
      <c r="K240" s="123"/>
      <c r="L240" s="123"/>
      <c r="M240" s="141"/>
      <c r="N240" s="142"/>
      <c r="O240" s="143"/>
      <c r="P240" s="144"/>
    </row>
    <row r="241" spans="1:16" ht="26.25">
      <c r="A241" s="139"/>
      <c r="B241" s="122"/>
      <c r="C241" s="140"/>
      <c r="D241" s="122"/>
      <c r="E241" s="122"/>
      <c r="F241" s="122"/>
      <c r="G241" s="122"/>
      <c r="H241" s="122"/>
      <c r="I241" s="123"/>
      <c r="J241" s="123"/>
      <c r="K241" s="123"/>
      <c r="L241" s="123"/>
      <c r="M241" s="141"/>
      <c r="N241" s="142"/>
      <c r="O241" s="143"/>
      <c r="P241" s="144"/>
    </row>
    <row r="242" spans="1:16" ht="26.25">
      <c r="A242" s="139"/>
      <c r="B242" s="122"/>
      <c r="C242" s="140"/>
      <c r="D242" s="122"/>
      <c r="E242" s="122"/>
      <c r="F242" s="122"/>
      <c r="G242" s="122"/>
      <c r="H242" s="122"/>
      <c r="I242" s="123"/>
      <c r="J242" s="123"/>
      <c r="K242" s="123"/>
      <c r="L242" s="123"/>
      <c r="M242" s="141"/>
      <c r="N242" s="142"/>
      <c r="O242" s="143"/>
      <c r="P242" s="144"/>
    </row>
    <row r="243" spans="1:16" ht="26.25">
      <c r="A243" s="139"/>
      <c r="B243" s="122"/>
      <c r="C243" s="140"/>
      <c r="D243" s="122"/>
      <c r="E243" s="122"/>
      <c r="F243" s="122"/>
      <c r="G243" s="122"/>
      <c r="H243" s="122"/>
      <c r="I243" s="123"/>
      <c r="J243" s="123"/>
      <c r="K243" s="123"/>
      <c r="L243" s="123"/>
      <c r="M243" s="141"/>
      <c r="N243" s="142"/>
      <c r="O243" s="143"/>
      <c r="P243" s="144"/>
    </row>
    <row r="244" spans="1:16" ht="26.25">
      <c r="A244" s="139"/>
      <c r="B244" s="122"/>
      <c r="C244" s="140"/>
      <c r="D244" s="122"/>
      <c r="E244" s="122"/>
      <c r="F244" s="122"/>
      <c r="G244" s="122"/>
      <c r="H244" s="122"/>
      <c r="I244" s="123"/>
      <c r="J244" s="123"/>
      <c r="K244" s="123"/>
      <c r="L244" s="123"/>
      <c r="M244" s="141"/>
      <c r="N244" s="142"/>
      <c r="O244" s="143"/>
      <c r="P244" s="144"/>
    </row>
    <row r="245" spans="1:16" ht="26.25">
      <c r="A245" s="139"/>
      <c r="B245" s="122"/>
      <c r="C245" s="140"/>
      <c r="D245" s="122"/>
      <c r="E245" s="122"/>
      <c r="F245" s="122"/>
      <c r="G245" s="122"/>
      <c r="H245" s="122"/>
      <c r="I245" s="123"/>
      <c r="J245" s="123"/>
      <c r="K245" s="123"/>
      <c r="L245" s="123"/>
      <c r="M245" s="141"/>
      <c r="N245" s="142"/>
      <c r="O245" s="143"/>
      <c r="P245" s="144"/>
    </row>
    <row r="246" spans="1:16" ht="26.25">
      <c r="A246" s="139"/>
      <c r="B246" s="122"/>
      <c r="C246" s="140"/>
      <c r="D246" s="122"/>
      <c r="E246" s="122"/>
      <c r="F246" s="122"/>
      <c r="G246" s="122"/>
      <c r="H246" s="122"/>
      <c r="I246" s="123"/>
      <c r="J246" s="123"/>
      <c r="K246" s="123"/>
      <c r="L246" s="123"/>
      <c r="M246" s="141"/>
      <c r="N246" s="142"/>
      <c r="O246" s="143"/>
      <c r="P246" s="144"/>
    </row>
    <row r="247" spans="1:16" ht="26.25">
      <c r="A247" s="139"/>
      <c r="B247" s="122"/>
      <c r="C247" s="140"/>
      <c r="D247" s="122"/>
      <c r="E247" s="122"/>
      <c r="F247" s="122"/>
      <c r="G247" s="122"/>
      <c r="H247" s="122"/>
      <c r="I247" s="123"/>
      <c r="J247" s="123"/>
      <c r="K247" s="123"/>
      <c r="L247" s="123"/>
      <c r="M247" s="141"/>
      <c r="N247" s="142"/>
      <c r="O247" s="143"/>
      <c r="P247" s="144"/>
    </row>
    <row r="248" spans="1:16" ht="26.25">
      <c r="A248" s="139"/>
      <c r="B248" s="122"/>
      <c r="C248" s="140"/>
      <c r="D248" s="122"/>
      <c r="E248" s="122"/>
      <c r="F248" s="122"/>
      <c r="G248" s="122"/>
      <c r="H248" s="122"/>
      <c r="I248" s="123"/>
      <c r="J248" s="123"/>
      <c r="K248" s="123"/>
      <c r="L248" s="123"/>
      <c r="M248" s="141"/>
      <c r="N248" s="142"/>
      <c r="O248" s="143"/>
      <c r="P248" s="144"/>
    </row>
    <row r="249" spans="1:16" ht="26.25">
      <c r="A249" s="139"/>
      <c r="B249" s="122"/>
      <c r="C249" s="140"/>
      <c r="D249" s="122"/>
      <c r="E249" s="122"/>
      <c r="F249" s="122"/>
      <c r="G249" s="122"/>
      <c r="H249" s="122"/>
      <c r="I249" s="123"/>
      <c r="J249" s="123"/>
      <c r="K249" s="123"/>
      <c r="L249" s="123"/>
      <c r="M249" s="141"/>
      <c r="N249" s="142"/>
      <c r="O249" s="143"/>
      <c r="P249" s="144"/>
    </row>
    <row r="250" spans="1:16" ht="26.25">
      <c r="A250" s="139"/>
      <c r="B250" s="122"/>
      <c r="C250" s="140"/>
      <c r="D250" s="122"/>
      <c r="E250" s="122"/>
      <c r="F250" s="122"/>
      <c r="G250" s="122"/>
      <c r="H250" s="122"/>
      <c r="I250" s="123"/>
      <c r="J250" s="123"/>
      <c r="K250" s="123"/>
      <c r="L250" s="123"/>
      <c r="M250" s="141"/>
      <c r="N250" s="142"/>
      <c r="O250" s="143"/>
      <c r="P250" s="144"/>
    </row>
    <row r="251" spans="1:16" ht="26.25">
      <c r="A251" s="139"/>
      <c r="B251" s="122"/>
      <c r="C251" s="140"/>
      <c r="D251" s="122"/>
      <c r="E251" s="122"/>
      <c r="F251" s="122"/>
      <c r="G251" s="122"/>
      <c r="H251" s="122"/>
      <c r="I251" s="123"/>
      <c r="J251" s="123"/>
      <c r="K251" s="123"/>
      <c r="L251" s="123"/>
      <c r="M251" s="141"/>
      <c r="N251" s="142"/>
      <c r="O251" s="143"/>
      <c r="P251" s="144"/>
    </row>
    <row r="252" spans="1:16" ht="26.25">
      <c r="A252" s="139"/>
      <c r="B252" s="122"/>
      <c r="C252" s="140"/>
      <c r="D252" s="122"/>
      <c r="E252" s="122"/>
      <c r="F252" s="122"/>
      <c r="G252" s="122"/>
      <c r="H252" s="122"/>
      <c r="I252" s="123"/>
      <c r="J252" s="123"/>
      <c r="K252" s="123"/>
      <c r="L252" s="123"/>
      <c r="M252" s="141"/>
      <c r="N252" s="142"/>
      <c r="O252" s="143"/>
      <c r="P252" s="144"/>
    </row>
    <row r="253" spans="1:16" ht="26.25">
      <c r="A253" s="139"/>
      <c r="B253" s="122"/>
      <c r="C253" s="140"/>
      <c r="D253" s="122"/>
      <c r="E253" s="122"/>
      <c r="F253" s="122"/>
      <c r="G253" s="122"/>
      <c r="H253" s="122"/>
      <c r="I253" s="123"/>
      <c r="J253" s="123"/>
      <c r="K253" s="123"/>
      <c r="L253" s="123"/>
      <c r="M253" s="141"/>
      <c r="N253" s="142"/>
      <c r="O253" s="143"/>
      <c r="P253" s="144"/>
    </row>
    <row r="254" spans="1:16" ht="26.25">
      <c r="A254" s="139"/>
      <c r="B254" s="122"/>
      <c r="C254" s="140"/>
      <c r="D254" s="122"/>
      <c r="E254" s="122"/>
      <c r="F254" s="122"/>
      <c r="G254" s="122"/>
      <c r="H254" s="122"/>
      <c r="I254" s="123"/>
      <c r="J254" s="123"/>
      <c r="K254" s="123"/>
      <c r="L254" s="123"/>
      <c r="M254" s="141"/>
      <c r="N254" s="142"/>
      <c r="O254" s="143"/>
      <c r="P254" s="144"/>
    </row>
    <row r="255" spans="1:16" ht="26.25">
      <c r="A255" s="139"/>
      <c r="B255" s="122"/>
      <c r="C255" s="140"/>
      <c r="D255" s="122"/>
      <c r="E255" s="122"/>
      <c r="F255" s="122"/>
      <c r="G255" s="122"/>
      <c r="H255" s="122"/>
      <c r="I255" s="123"/>
      <c r="J255" s="123"/>
      <c r="K255" s="123"/>
      <c r="L255" s="123"/>
      <c r="M255" s="141"/>
      <c r="N255" s="142"/>
      <c r="O255" s="143"/>
      <c r="P255" s="144"/>
    </row>
    <row r="256" spans="1:16" ht="26.25">
      <c r="A256" s="139"/>
      <c r="B256" s="122"/>
      <c r="C256" s="140"/>
      <c r="D256" s="122"/>
      <c r="E256" s="122"/>
      <c r="F256" s="122"/>
      <c r="G256" s="122"/>
      <c r="H256" s="122"/>
      <c r="I256" s="123"/>
      <c r="J256" s="123"/>
      <c r="K256" s="123"/>
      <c r="L256" s="123"/>
      <c r="M256" s="141"/>
      <c r="N256" s="142"/>
      <c r="O256" s="143"/>
      <c r="P256" s="144"/>
    </row>
    <row r="257" spans="1:16" ht="26.25">
      <c r="A257" s="139"/>
      <c r="B257" s="122"/>
      <c r="C257" s="140"/>
      <c r="D257" s="122"/>
      <c r="E257" s="122"/>
      <c r="F257" s="122"/>
      <c r="G257" s="122"/>
      <c r="H257" s="122"/>
      <c r="I257" s="123"/>
      <c r="J257" s="123"/>
      <c r="K257" s="123"/>
      <c r="L257" s="123"/>
      <c r="M257" s="141"/>
      <c r="N257" s="142"/>
      <c r="O257" s="143"/>
      <c r="P257" s="144"/>
    </row>
    <row r="258" spans="1:16" ht="26.25">
      <c r="A258" s="139"/>
      <c r="B258" s="122"/>
      <c r="C258" s="140"/>
      <c r="D258" s="122"/>
      <c r="E258" s="122"/>
      <c r="F258" s="122"/>
      <c r="G258" s="122"/>
      <c r="H258" s="122"/>
      <c r="I258" s="123"/>
      <c r="J258" s="123"/>
      <c r="K258" s="123"/>
      <c r="L258" s="123"/>
      <c r="M258" s="141"/>
      <c r="N258" s="142"/>
      <c r="O258" s="143"/>
      <c r="P258" s="144"/>
    </row>
    <row r="259" spans="1:16" ht="26.25">
      <c r="A259" s="139"/>
      <c r="B259" s="122"/>
      <c r="C259" s="140"/>
      <c r="D259" s="122"/>
      <c r="E259" s="122"/>
      <c r="F259" s="122"/>
      <c r="G259" s="122"/>
      <c r="H259" s="122"/>
      <c r="I259" s="123"/>
      <c r="J259" s="123"/>
      <c r="K259" s="123"/>
      <c r="L259" s="123"/>
      <c r="M259" s="141"/>
      <c r="N259" s="142"/>
      <c r="O259" s="143"/>
      <c r="P259" s="144"/>
    </row>
    <row r="260" spans="1:16" ht="26.25">
      <c r="A260" s="139"/>
      <c r="B260" s="122"/>
      <c r="C260" s="140"/>
      <c r="D260" s="122"/>
      <c r="E260" s="122"/>
      <c r="F260" s="122"/>
      <c r="G260" s="122"/>
      <c r="H260" s="122"/>
      <c r="I260" s="123"/>
      <c r="J260" s="123"/>
      <c r="K260" s="123"/>
      <c r="L260" s="123"/>
      <c r="M260" s="141"/>
      <c r="N260" s="142"/>
      <c r="O260" s="143"/>
      <c r="P260" s="144"/>
    </row>
    <row r="261" spans="1:16" ht="26.25">
      <c r="A261" s="139"/>
      <c r="B261" s="122"/>
      <c r="C261" s="140"/>
      <c r="D261" s="122"/>
      <c r="E261" s="122"/>
      <c r="F261" s="122"/>
      <c r="G261" s="122"/>
      <c r="H261" s="122"/>
      <c r="I261" s="123"/>
      <c r="J261" s="123"/>
      <c r="K261" s="123"/>
      <c r="L261" s="123"/>
      <c r="M261" s="141"/>
      <c r="N261" s="142"/>
      <c r="O261" s="143"/>
      <c r="P261" s="144"/>
    </row>
    <row r="262" spans="1:16" ht="26.25">
      <c r="A262" s="139"/>
      <c r="B262" s="122"/>
      <c r="C262" s="140"/>
      <c r="D262" s="122"/>
      <c r="E262" s="122"/>
      <c r="F262" s="122"/>
      <c r="G262" s="122"/>
      <c r="H262" s="122"/>
      <c r="I262" s="123"/>
      <c r="J262" s="123"/>
      <c r="K262" s="123"/>
      <c r="L262" s="123"/>
      <c r="M262" s="141"/>
      <c r="N262" s="142"/>
      <c r="O262" s="143"/>
      <c r="P262" s="144"/>
    </row>
    <row r="263" spans="1:16" ht="26.25">
      <c r="A263" s="139"/>
      <c r="B263" s="122"/>
      <c r="C263" s="140"/>
      <c r="D263" s="122"/>
      <c r="E263" s="122"/>
      <c r="F263" s="122"/>
      <c r="G263" s="122"/>
      <c r="H263" s="122"/>
      <c r="I263" s="123"/>
      <c r="J263" s="123"/>
      <c r="K263" s="123"/>
      <c r="L263" s="123"/>
      <c r="M263" s="141"/>
      <c r="N263" s="142"/>
      <c r="O263" s="143"/>
      <c r="P263" s="144"/>
    </row>
    <row r="264" spans="1:16" ht="26.25">
      <c r="A264" s="139"/>
      <c r="B264" s="122"/>
      <c r="C264" s="140"/>
      <c r="D264" s="122"/>
      <c r="E264" s="122"/>
      <c r="F264" s="122"/>
      <c r="G264" s="122"/>
      <c r="H264" s="122"/>
      <c r="I264" s="123"/>
      <c r="J264" s="123"/>
      <c r="K264" s="123"/>
      <c r="L264" s="123"/>
      <c r="M264" s="141"/>
      <c r="N264" s="142"/>
      <c r="O264" s="143"/>
      <c r="P264" s="144"/>
    </row>
    <row r="265" spans="1:16" ht="26.25">
      <c r="A265" s="139"/>
      <c r="B265" s="122"/>
      <c r="C265" s="140"/>
      <c r="D265" s="122"/>
      <c r="E265" s="122"/>
      <c r="F265" s="122"/>
      <c r="G265" s="122"/>
      <c r="H265" s="122"/>
      <c r="I265" s="123"/>
      <c r="J265" s="123"/>
      <c r="K265" s="123"/>
      <c r="L265" s="123"/>
      <c r="M265" s="141"/>
      <c r="N265" s="142"/>
      <c r="O265" s="143"/>
      <c r="P265" s="144"/>
    </row>
    <row r="266" spans="1:16" ht="26.25">
      <c r="A266" s="139"/>
      <c r="B266" s="122"/>
      <c r="C266" s="140"/>
      <c r="D266" s="122"/>
      <c r="E266" s="122"/>
      <c r="F266" s="122"/>
      <c r="G266" s="122"/>
      <c r="H266" s="122"/>
      <c r="I266" s="123"/>
      <c r="J266" s="123"/>
      <c r="K266" s="123"/>
      <c r="L266" s="123"/>
      <c r="M266" s="141"/>
      <c r="N266" s="142"/>
      <c r="O266" s="143"/>
      <c r="P266" s="144"/>
    </row>
    <row r="267" spans="1:16" ht="26.25">
      <c r="A267" s="139"/>
      <c r="B267" s="122"/>
      <c r="C267" s="140"/>
      <c r="D267" s="122"/>
      <c r="E267" s="122"/>
      <c r="F267" s="122"/>
      <c r="G267" s="122"/>
      <c r="H267" s="122"/>
      <c r="I267" s="123"/>
      <c r="J267" s="123"/>
      <c r="K267" s="123"/>
      <c r="L267" s="123"/>
      <c r="M267" s="141"/>
      <c r="N267" s="142"/>
      <c r="O267" s="143"/>
      <c r="P267" s="144"/>
    </row>
    <row r="268" spans="1:16" ht="26.25">
      <c r="A268" s="139"/>
      <c r="B268" s="122"/>
      <c r="C268" s="140"/>
      <c r="D268" s="122"/>
      <c r="E268" s="122"/>
      <c r="F268" s="122"/>
      <c r="G268" s="122"/>
      <c r="H268" s="122"/>
      <c r="I268" s="123"/>
      <c r="J268" s="123"/>
      <c r="K268" s="123"/>
      <c r="L268" s="123"/>
      <c r="M268" s="141"/>
      <c r="N268" s="142"/>
      <c r="O268" s="143"/>
      <c r="P268" s="144"/>
    </row>
    <row r="269" spans="1:16" ht="26.25">
      <c r="A269" s="139"/>
      <c r="B269" s="122"/>
      <c r="C269" s="140"/>
      <c r="D269" s="122"/>
      <c r="E269" s="122"/>
      <c r="F269" s="122"/>
      <c r="G269" s="122"/>
      <c r="H269" s="122"/>
      <c r="I269" s="123"/>
      <c r="J269" s="123"/>
      <c r="K269" s="123"/>
      <c r="L269" s="123"/>
      <c r="M269" s="141"/>
      <c r="N269" s="142"/>
      <c r="O269" s="143"/>
      <c r="P269" s="144"/>
    </row>
    <row r="270" spans="1:16" ht="26.25">
      <c r="A270" s="139"/>
      <c r="B270" s="122"/>
      <c r="C270" s="140"/>
      <c r="D270" s="122"/>
      <c r="E270" s="122"/>
      <c r="F270" s="122"/>
      <c r="G270" s="122"/>
      <c r="H270" s="122"/>
      <c r="I270" s="123"/>
      <c r="J270" s="123"/>
      <c r="K270" s="123"/>
      <c r="L270" s="123"/>
      <c r="M270" s="141"/>
      <c r="N270" s="142"/>
      <c r="O270" s="143"/>
      <c r="P270" s="144"/>
    </row>
    <row r="271" spans="1:16" ht="26.25">
      <c r="A271" s="139"/>
      <c r="B271" s="122"/>
      <c r="C271" s="140"/>
      <c r="D271" s="122"/>
      <c r="E271" s="122"/>
      <c r="F271" s="122"/>
      <c r="G271" s="122"/>
      <c r="H271" s="122"/>
      <c r="I271" s="123"/>
      <c r="J271" s="123"/>
      <c r="K271" s="123"/>
      <c r="L271" s="123"/>
      <c r="M271" s="141"/>
      <c r="N271" s="142"/>
      <c r="O271" s="143"/>
      <c r="P271" s="144"/>
    </row>
    <row r="272" spans="1:16" ht="26.25">
      <c r="A272" s="139"/>
      <c r="B272" s="122"/>
      <c r="C272" s="140"/>
      <c r="D272" s="122"/>
      <c r="E272" s="122"/>
      <c r="F272" s="122"/>
      <c r="G272" s="122"/>
      <c r="H272" s="122"/>
      <c r="I272" s="123"/>
      <c r="J272" s="123"/>
      <c r="K272" s="123"/>
      <c r="L272" s="123"/>
      <c r="M272" s="141"/>
      <c r="N272" s="142"/>
      <c r="O272" s="143"/>
      <c r="P272" s="144"/>
    </row>
    <row r="273" spans="1:16" ht="26.25">
      <c r="A273" s="139"/>
      <c r="B273" s="122"/>
      <c r="C273" s="140"/>
      <c r="D273" s="122"/>
      <c r="E273" s="122"/>
      <c r="F273" s="122"/>
      <c r="G273" s="122"/>
      <c r="H273" s="122"/>
      <c r="I273" s="123"/>
      <c r="J273" s="123"/>
      <c r="K273" s="123"/>
      <c r="L273" s="123"/>
      <c r="M273" s="141"/>
      <c r="N273" s="142"/>
      <c r="O273" s="143"/>
      <c r="P273" s="144"/>
    </row>
    <row r="274" spans="1:16" ht="26.25">
      <c r="A274" s="139"/>
      <c r="B274" s="122"/>
      <c r="C274" s="140"/>
      <c r="D274" s="122"/>
      <c r="E274" s="122"/>
      <c r="F274" s="122"/>
      <c r="G274" s="122"/>
      <c r="H274" s="122"/>
      <c r="I274" s="123"/>
      <c r="J274" s="123"/>
      <c r="K274" s="123"/>
      <c r="L274" s="123"/>
      <c r="M274" s="141"/>
      <c r="N274" s="142"/>
      <c r="O274" s="143"/>
      <c r="P274" s="144"/>
    </row>
    <row r="275" spans="1:16" ht="26.25">
      <c r="A275" s="139"/>
      <c r="B275" s="122"/>
      <c r="C275" s="140"/>
      <c r="D275" s="122"/>
      <c r="E275" s="122"/>
      <c r="F275" s="122"/>
      <c r="G275" s="122"/>
      <c r="H275" s="122"/>
      <c r="I275" s="123"/>
      <c r="J275" s="123"/>
      <c r="K275" s="123"/>
      <c r="L275" s="123"/>
      <c r="M275" s="141"/>
      <c r="N275" s="142"/>
      <c r="O275" s="143"/>
      <c r="P275" s="144"/>
    </row>
    <row r="276" spans="1:16" ht="26.25">
      <c r="A276" s="139"/>
      <c r="B276" s="122"/>
      <c r="C276" s="140"/>
      <c r="D276" s="122"/>
      <c r="E276" s="122"/>
      <c r="F276" s="122"/>
      <c r="G276" s="122"/>
      <c r="H276" s="122"/>
      <c r="I276" s="123"/>
      <c r="J276" s="123"/>
      <c r="K276" s="123"/>
      <c r="L276" s="123"/>
      <c r="M276" s="141"/>
      <c r="N276" s="142"/>
      <c r="O276" s="143"/>
      <c r="P276" s="144"/>
    </row>
    <row r="277" spans="1:16" ht="26.25">
      <c r="A277" s="139"/>
      <c r="B277" s="122"/>
      <c r="C277" s="140"/>
      <c r="D277" s="122"/>
      <c r="E277" s="122"/>
      <c r="F277" s="122"/>
      <c r="G277" s="122"/>
      <c r="H277" s="122"/>
      <c r="I277" s="123"/>
      <c r="J277" s="123"/>
      <c r="K277" s="123"/>
      <c r="L277" s="123"/>
      <c r="M277" s="141"/>
      <c r="N277" s="142"/>
      <c r="O277" s="143"/>
      <c r="P277" s="144"/>
    </row>
    <row r="278" spans="1:16" ht="26.25">
      <c r="A278" s="139"/>
      <c r="B278" s="122"/>
      <c r="C278" s="140"/>
      <c r="D278" s="122"/>
      <c r="E278" s="122"/>
      <c r="F278" s="122"/>
      <c r="G278" s="122"/>
      <c r="H278" s="122"/>
      <c r="I278" s="123"/>
      <c r="J278" s="123"/>
      <c r="K278" s="123"/>
      <c r="L278" s="123"/>
      <c r="M278" s="141"/>
      <c r="N278" s="142"/>
      <c r="O278" s="143"/>
      <c r="P278" s="144"/>
    </row>
    <row r="279" spans="1:16" ht="26.25">
      <c r="A279" s="139"/>
      <c r="B279" s="122"/>
      <c r="C279" s="140"/>
      <c r="D279" s="122"/>
      <c r="E279" s="122"/>
      <c r="F279" s="122"/>
      <c r="G279" s="122"/>
      <c r="H279" s="122"/>
      <c r="I279" s="123"/>
      <c r="J279" s="123"/>
      <c r="K279" s="123"/>
      <c r="L279" s="123"/>
      <c r="M279" s="141"/>
      <c r="N279" s="142"/>
      <c r="O279" s="143"/>
      <c r="P279" s="144"/>
    </row>
    <row r="280" spans="1:16" ht="26.25">
      <c r="A280" s="139"/>
      <c r="B280" s="122"/>
      <c r="C280" s="140"/>
      <c r="D280" s="122"/>
      <c r="E280" s="122"/>
      <c r="F280" s="122"/>
      <c r="G280" s="122"/>
      <c r="H280" s="122"/>
      <c r="I280" s="123"/>
      <c r="J280" s="123"/>
      <c r="K280" s="123"/>
      <c r="L280" s="123"/>
      <c r="M280" s="141"/>
      <c r="N280" s="142"/>
      <c r="O280" s="143"/>
      <c r="P280" s="144"/>
    </row>
    <row r="281" spans="1:16" ht="26.25">
      <c r="A281" s="139"/>
      <c r="B281" s="122"/>
      <c r="C281" s="140"/>
      <c r="D281" s="122"/>
      <c r="E281" s="122"/>
      <c r="F281" s="122"/>
      <c r="G281" s="122"/>
      <c r="H281" s="122"/>
      <c r="I281" s="123"/>
      <c r="J281" s="123"/>
      <c r="K281" s="123"/>
      <c r="L281" s="123"/>
      <c r="M281" s="141"/>
      <c r="N281" s="142"/>
      <c r="O281" s="143"/>
      <c r="P281" s="144"/>
    </row>
    <row r="282" spans="1:16" ht="26.25">
      <c r="A282" s="139"/>
      <c r="B282" s="122"/>
      <c r="C282" s="140"/>
      <c r="D282" s="122"/>
      <c r="E282" s="122"/>
      <c r="F282" s="122"/>
      <c r="G282" s="122"/>
      <c r="H282" s="122"/>
      <c r="I282" s="123"/>
      <c r="J282" s="123"/>
      <c r="K282" s="123"/>
      <c r="L282" s="123"/>
      <c r="M282" s="141"/>
      <c r="N282" s="142"/>
      <c r="O282" s="143"/>
      <c r="P282" s="144"/>
    </row>
    <row r="283" spans="1:16" ht="26.25">
      <c r="A283" s="139"/>
      <c r="B283" s="122"/>
      <c r="C283" s="140"/>
      <c r="D283" s="122"/>
      <c r="E283" s="122"/>
      <c r="F283" s="122"/>
      <c r="G283" s="122"/>
      <c r="H283" s="122"/>
      <c r="I283" s="123"/>
      <c r="J283" s="123"/>
      <c r="K283" s="123"/>
      <c r="L283" s="123"/>
      <c r="M283" s="141"/>
      <c r="N283" s="142"/>
      <c r="O283" s="143"/>
      <c r="P283" s="144"/>
    </row>
    <row r="284" spans="1:16" ht="26.25">
      <c r="A284" s="139"/>
      <c r="B284" s="122"/>
      <c r="C284" s="140"/>
      <c r="D284" s="122"/>
      <c r="E284" s="122"/>
      <c r="F284" s="122"/>
      <c r="G284" s="122"/>
      <c r="H284" s="122"/>
      <c r="I284" s="123"/>
      <c r="J284" s="123"/>
      <c r="K284" s="123"/>
      <c r="L284" s="123"/>
      <c r="M284" s="141"/>
      <c r="N284" s="142"/>
      <c r="O284" s="143"/>
      <c r="P284" s="144"/>
    </row>
    <row r="285" spans="1:16" ht="26.25">
      <c r="A285" s="139"/>
      <c r="B285" s="122"/>
      <c r="C285" s="140"/>
      <c r="D285" s="122"/>
      <c r="E285" s="122"/>
      <c r="F285" s="122"/>
      <c r="G285" s="122"/>
      <c r="H285" s="122"/>
      <c r="I285" s="123"/>
      <c r="J285" s="123"/>
      <c r="K285" s="123"/>
      <c r="L285" s="123"/>
      <c r="M285" s="141"/>
      <c r="N285" s="142"/>
      <c r="O285" s="143"/>
      <c r="P285" s="144"/>
    </row>
    <row r="286" spans="1:16" ht="26.25">
      <c r="A286" s="139"/>
      <c r="B286" s="122"/>
      <c r="C286" s="140"/>
      <c r="D286" s="122"/>
      <c r="E286" s="122"/>
      <c r="F286" s="122"/>
      <c r="G286" s="122"/>
      <c r="H286" s="122"/>
      <c r="I286" s="123"/>
      <c r="J286" s="123"/>
      <c r="K286" s="123"/>
      <c r="L286" s="123"/>
      <c r="M286" s="141"/>
      <c r="N286" s="142"/>
      <c r="O286" s="143"/>
      <c r="P286" s="144"/>
    </row>
    <row r="287" spans="1:16" ht="26.25">
      <c r="A287" s="139"/>
      <c r="B287" s="122"/>
      <c r="C287" s="140"/>
      <c r="D287" s="122"/>
      <c r="E287" s="122"/>
      <c r="F287" s="122"/>
      <c r="G287" s="122"/>
      <c r="H287" s="122"/>
      <c r="I287" s="123"/>
      <c r="J287" s="123"/>
      <c r="K287" s="123"/>
      <c r="L287" s="123"/>
      <c r="M287" s="141"/>
      <c r="N287" s="142"/>
      <c r="O287" s="143"/>
      <c r="P287" s="144"/>
    </row>
    <row r="288" spans="1:16" ht="26.25">
      <c r="A288" s="139"/>
      <c r="B288" s="122"/>
      <c r="C288" s="140"/>
      <c r="D288" s="122"/>
      <c r="E288" s="122"/>
      <c r="F288" s="122"/>
      <c r="G288" s="122"/>
      <c r="H288" s="122"/>
      <c r="I288" s="123"/>
      <c r="J288" s="123"/>
      <c r="K288" s="123"/>
      <c r="L288" s="123"/>
      <c r="M288" s="141"/>
      <c r="N288" s="142"/>
      <c r="O288" s="143"/>
      <c r="P288" s="144"/>
    </row>
    <row r="289" spans="1:16" ht="26.25">
      <c r="A289" s="139"/>
      <c r="B289" s="122"/>
      <c r="C289" s="140"/>
      <c r="D289" s="122"/>
      <c r="E289" s="122"/>
      <c r="F289" s="122"/>
      <c r="G289" s="122"/>
      <c r="H289" s="122"/>
      <c r="I289" s="123"/>
      <c r="J289" s="123"/>
      <c r="K289" s="123"/>
      <c r="L289" s="123"/>
      <c r="M289" s="141"/>
      <c r="N289" s="142"/>
      <c r="O289" s="143"/>
      <c r="P289" s="144"/>
    </row>
    <row r="290" spans="1:16" ht="26.25">
      <c r="A290" s="139"/>
      <c r="B290" s="122"/>
      <c r="C290" s="140"/>
      <c r="D290" s="122"/>
      <c r="E290" s="122"/>
      <c r="F290" s="122"/>
      <c r="G290" s="122"/>
      <c r="H290" s="122"/>
      <c r="I290" s="123"/>
      <c r="J290" s="123"/>
      <c r="K290" s="123"/>
      <c r="L290" s="123"/>
      <c r="M290" s="141"/>
      <c r="N290" s="142"/>
      <c r="O290" s="143"/>
      <c r="P290" s="144"/>
    </row>
    <row r="291" spans="1:16" ht="26.25">
      <c r="A291" s="139"/>
      <c r="B291" s="122"/>
      <c r="C291" s="140"/>
      <c r="D291" s="122"/>
      <c r="E291" s="122"/>
      <c r="F291" s="122"/>
      <c r="G291" s="122"/>
      <c r="H291" s="122"/>
      <c r="I291" s="123"/>
      <c r="J291" s="123"/>
      <c r="K291" s="123"/>
      <c r="L291" s="123"/>
      <c r="M291" s="141"/>
      <c r="N291" s="142"/>
      <c r="O291" s="143"/>
      <c r="P291" s="144"/>
    </row>
    <row r="292" spans="1:16" ht="26.25">
      <c r="A292" s="139"/>
      <c r="B292" s="122"/>
      <c r="C292" s="140"/>
      <c r="D292" s="122"/>
      <c r="E292" s="122"/>
      <c r="F292" s="122"/>
      <c r="G292" s="122"/>
      <c r="H292" s="122"/>
      <c r="I292" s="123"/>
      <c r="J292" s="123"/>
      <c r="K292" s="123"/>
      <c r="L292" s="123"/>
      <c r="M292" s="141"/>
      <c r="N292" s="142"/>
      <c r="O292" s="143"/>
      <c r="P292" s="144"/>
    </row>
    <row r="293" spans="1:16" ht="26.25">
      <c r="A293" s="139"/>
      <c r="B293" s="122"/>
      <c r="C293" s="140"/>
      <c r="D293" s="122"/>
      <c r="E293" s="122"/>
      <c r="F293" s="122"/>
      <c r="G293" s="122"/>
      <c r="H293" s="122"/>
      <c r="I293" s="123"/>
      <c r="J293" s="123"/>
      <c r="K293" s="123"/>
      <c r="L293" s="123"/>
      <c r="M293" s="141"/>
      <c r="N293" s="142"/>
      <c r="O293" s="143"/>
      <c r="P293" s="144"/>
    </row>
    <row r="294" spans="1:16" ht="26.25">
      <c r="A294" s="139"/>
      <c r="B294" s="122"/>
      <c r="C294" s="140"/>
      <c r="D294" s="122"/>
      <c r="E294" s="122"/>
      <c r="F294" s="122"/>
      <c r="G294" s="122"/>
      <c r="H294" s="122"/>
      <c r="I294" s="123"/>
      <c r="J294" s="123"/>
      <c r="K294" s="123"/>
      <c r="L294" s="123"/>
      <c r="M294" s="141"/>
      <c r="N294" s="142"/>
      <c r="O294" s="143"/>
      <c r="P294" s="144"/>
    </row>
    <row r="295" spans="1:16" ht="26.25">
      <c r="A295" s="139"/>
      <c r="B295" s="122"/>
      <c r="C295" s="140"/>
      <c r="D295" s="122"/>
      <c r="E295" s="122"/>
      <c r="F295" s="122"/>
      <c r="G295" s="122"/>
      <c r="H295" s="122"/>
      <c r="I295" s="123"/>
      <c r="J295" s="123"/>
      <c r="K295" s="123"/>
      <c r="L295" s="123"/>
      <c r="M295" s="141"/>
      <c r="N295" s="142"/>
      <c r="O295" s="143"/>
      <c r="P295" s="144"/>
    </row>
    <row r="296" spans="1:16" ht="26.25">
      <c r="A296" s="139"/>
      <c r="B296" s="122"/>
      <c r="C296" s="140"/>
      <c r="D296" s="122"/>
      <c r="E296" s="122"/>
      <c r="F296" s="122"/>
      <c r="G296" s="122"/>
      <c r="H296" s="122"/>
      <c r="I296" s="123"/>
      <c r="J296" s="123"/>
      <c r="K296" s="123"/>
      <c r="L296" s="123"/>
      <c r="M296" s="141"/>
      <c r="N296" s="142"/>
      <c r="O296" s="143"/>
      <c r="P296" s="144"/>
    </row>
    <row r="297" spans="1:16" ht="26.25">
      <c r="A297" s="139"/>
      <c r="B297" s="122"/>
      <c r="C297" s="140"/>
      <c r="D297" s="122"/>
      <c r="E297" s="122"/>
      <c r="F297" s="122"/>
      <c r="G297" s="122"/>
      <c r="H297" s="122"/>
      <c r="I297" s="123"/>
      <c r="J297" s="123"/>
      <c r="K297" s="123"/>
      <c r="L297" s="123"/>
      <c r="M297" s="141"/>
      <c r="N297" s="142"/>
      <c r="O297" s="143"/>
      <c r="P297" s="144"/>
    </row>
    <row r="298" spans="1:16" ht="26.25">
      <c r="A298" s="139"/>
      <c r="B298" s="122"/>
      <c r="C298" s="140"/>
      <c r="D298" s="122"/>
      <c r="E298" s="122"/>
      <c r="F298" s="122"/>
      <c r="G298" s="122"/>
      <c r="H298" s="122"/>
      <c r="I298" s="145"/>
      <c r="J298" s="145"/>
      <c r="K298" s="145"/>
      <c r="L298" s="145"/>
      <c r="M298" s="141"/>
      <c r="N298" s="142"/>
      <c r="O298" s="143"/>
      <c r="P298" s="144"/>
    </row>
  </sheetData>
  <sheetProtection selectLockedCells="1"/>
  <autoFilter ref="A8:M8" xr:uid="{23D6D432-0248-445B-B8EA-90AF6D15A1A5}"/>
  <sortState xmlns:xlrd2="http://schemas.microsoft.com/office/spreadsheetml/2017/richdata2" ref="A10:T37">
    <sortCondition ref="T10"/>
    <sortCondition ref="E10"/>
    <sortCondition ref="C10"/>
  </sortState>
  <mergeCells count="10">
    <mergeCell ref="A6:H6"/>
    <mergeCell ref="A7:H7"/>
    <mergeCell ref="N7:O7"/>
    <mergeCell ref="A3:B3"/>
    <mergeCell ref="C3:D3"/>
    <mergeCell ref="E3:F3"/>
    <mergeCell ref="A4:B4"/>
    <mergeCell ref="C4:D4"/>
    <mergeCell ref="E4:F4"/>
    <mergeCell ref="I3:M3"/>
  </mergeCells>
  <phoneticPr fontId="42" type="noConversion"/>
  <pageMargins left="0.25" right="0.25" top="0.75" bottom="0.75" header="0.3" footer="0.3"/>
  <pageSetup scale="26"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44C4-8513-44A3-8D48-FB4C90AAE6E2}">
  <sheetPr codeName="Sheet3">
    <tabColor theme="0"/>
  </sheetPr>
  <dimension ref="A1:M36"/>
  <sheetViews>
    <sheetView zoomScaleNormal="100" workbookViewId="0"/>
  </sheetViews>
  <sheetFormatPr defaultColWidth="8.85546875" defaultRowHeight="12.75"/>
  <cols>
    <col min="1" max="1" width="15.28515625" style="5" customWidth="1"/>
    <col min="2" max="2" width="36.140625" style="5" bestFit="1" customWidth="1"/>
    <col min="3" max="3" width="10.5703125" style="5" bestFit="1" customWidth="1"/>
    <col min="4" max="4" width="21.28515625" style="5" customWidth="1"/>
    <col min="5" max="5" width="8.85546875" style="5"/>
    <col min="6" max="6" width="11.5703125" style="5" bestFit="1" customWidth="1"/>
    <col min="7" max="16384" width="8.85546875" style="5"/>
  </cols>
  <sheetData>
    <row r="1" spans="1:13" ht="13.5" thickBot="1">
      <c r="A1" s="24" t="s">
        <v>266</v>
      </c>
      <c r="B1" s="23"/>
      <c r="C1" s="46"/>
      <c r="D1" s="7"/>
      <c r="E1" s="7"/>
      <c r="F1" s="7"/>
      <c r="G1" s="7"/>
      <c r="H1" s="22"/>
    </row>
    <row r="2" spans="1:13" ht="13.5" thickBot="1">
      <c r="A2" s="21" t="s">
        <v>576</v>
      </c>
      <c r="B2" s="20" t="s">
        <v>41</v>
      </c>
      <c r="C2" s="19" t="s">
        <v>0</v>
      </c>
      <c r="D2" s="19" t="s">
        <v>40</v>
      </c>
      <c r="E2" s="20"/>
      <c r="F2" s="20"/>
      <c r="G2" s="19"/>
      <c r="H2" s="18"/>
    </row>
    <row r="3" spans="1:13" ht="66" customHeight="1">
      <c r="A3" s="17"/>
      <c r="B3" s="12" t="s">
        <v>39</v>
      </c>
      <c r="C3" s="14" t="s">
        <v>577</v>
      </c>
      <c r="D3" s="30"/>
      <c r="E3" s="16"/>
      <c r="F3" s="171" t="s">
        <v>38</v>
      </c>
      <c r="G3" s="171"/>
      <c r="H3" s="171"/>
      <c r="I3" s="172" t="s">
        <v>594</v>
      </c>
      <c r="J3" s="172"/>
      <c r="K3" s="172"/>
      <c r="L3" s="172"/>
      <c r="M3" s="172"/>
    </row>
    <row r="4" spans="1:13" ht="12.75" customHeight="1">
      <c r="A4" s="61"/>
      <c r="B4" s="12" t="s">
        <v>37</v>
      </c>
      <c r="C4" s="14" t="s">
        <v>578</v>
      </c>
      <c r="D4" s="30"/>
      <c r="E4" s="16"/>
      <c r="F4" s="171"/>
      <c r="G4" s="171"/>
      <c r="H4" s="171"/>
      <c r="I4" s="60"/>
      <c r="J4" s="60"/>
      <c r="K4" s="60"/>
      <c r="L4" s="60"/>
      <c r="M4" s="60"/>
    </row>
    <row r="5" spans="1:13" ht="12.75" customHeight="1">
      <c r="A5" s="17"/>
      <c r="B5" s="12" t="s">
        <v>36</v>
      </c>
      <c r="C5" s="14">
        <v>1340</v>
      </c>
      <c r="D5" s="30"/>
      <c r="E5" s="16"/>
      <c r="F5" s="171"/>
      <c r="G5" s="171"/>
      <c r="H5" s="171"/>
    </row>
    <row r="6" spans="1:13" ht="12.75" customHeight="1">
      <c r="A6" s="15"/>
      <c r="B6" s="12" t="s">
        <v>35</v>
      </c>
      <c r="C6" s="14">
        <v>1419</v>
      </c>
      <c r="D6" s="36"/>
      <c r="E6" s="12"/>
      <c r="F6" s="171"/>
      <c r="G6" s="171"/>
      <c r="H6" s="171"/>
    </row>
    <row r="7" spans="1:13" ht="12.75" customHeight="1">
      <c r="A7" s="15"/>
      <c r="B7" s="12" t="s">
        <v>34</v>
      </c>
      <c r="C7" s="14">
        <v>2311</v>
      </c>
      <c r="D7" s="30"/>
      <c r="E7" s="12"/>
      <c r="F7" s="171"/>
      <c r="G7" s="171"/>
      <c r="H7" s="171"/>
    </row>
    <row r="8" spans="1:13" ht="12.75" customHeight="1">
      <c r="A8" s="15"/>
      <c r="B8" s="12" t="s">
        <v>33</v>
      </c>
      <c r="C8" s="14">
        <v>2392</v>
      </c>
      <c r="D8" s="30"/>
      <c r="E8" s="12"/>
      <c r="F8" s="171"/>
      <c r="G8" s="171"/>
      <c r="H8" s="171"/>
    </row>
    <row r="9" spans="1:13">
      <c r="A9" s="15"/>
      <c r="B9" s="12" t="s">
        <v>1</v>
      </c>
      <c r="C9" s="14">
        <v>2393</v>
      </c>
      <c r="D9" s="30"/>
      <c r="E9" s="12"/>
      <c r="F9" s="12"/>
      <c r="G9" s="12"/>
      <c r="H9" s="11"/>
    </row>
    <row r="10" spans="1:13">
      <c r="A10" s="15"/>
      <c r="B10" s="12" t="s">
        <v>32</v>
      </c>
      <c r="C10" s="14">
        <v>2394</v>
      </c>
      <c r="D10" s="30"/>
      <c r="E10" s="12"/>
      <c r="F10" s="12"/>
      <c r="G10" s="12"/>
      <c r="H10" s="11"/>
    </row>
    <row r="11" spans="1:13">
      <c r="A11" s="15"/>
      <c r="B11" s="12" t="s">
        <v>31</v>
      </c>
      <c r="C11" s="14">
        <v>2399</v>
      </c>
      <c r="D11" s="30"/>
      <c r="E11" s="12"/>
      <c r="F11" s="12"/>
      <c r="G11" s="12"/>
      <c r="H11" s="11"/>
    </row>
    <row r="12" spans="1:13">
      <c r="A12" s="15"/>
      <c r="B12" s="12" t="s">
        <v>30</v>
      </c>
      <c r="C12" s="14">
        <v>2411</v>
      </c>
      <c r="D12" s="30"/>
      <c r="E12" s="12"/>
      <c r="F12" s="12"/>
      <c r="G12" s="12"/>
      <c r="H12" s="11"/>
    </row>
    <row r="13" spans="1:13">
      <c r="A13" s="15"/>
      <c r="B13" s="12" t="s">
        <v>29</v>
      </c>
      <c r="C13" s="14">
        <v>2412</v>
      </c>
      <c r="D13" s="30"/>
      <c r="E13" s="12"/>
      <c r="F13" s="12"/>
      <c r="G13" s="12"/>
      <c r="H13" s="11"/>
    </row>
    <row r="14" spans="1:13">
      <c r="A14" s="15"/>
      <c r="B14" s="12" t="s">
        <v>28</v>
      </c>
      <c r="C14" s="14">
        <v>2419</v>
      </c>
      <c r="D14" s="30"/>
      <c r="E14" s="12"/>
      <c r="F14" s="12"/>
      <c r="G14" s="12"/>
      <c r="H14" s="11"/>
    </row>
    <row r="15" spans="1:13">
      <c r="A15" s="15"/>
      <c r="B15" s="12" t="s">
        <v>27</v>
      </c>
      <c r="C15" s="14">
        <v>2495</v>
      </c>
      <c r="D15" s="30"/>
      <c r="E15" s="12"/>
      <c r="F15" s="12"/>
      <c r="G15" s="12"/>
      <c r="H15" s="11"/>
    </row>
    <row r="16" spans="1:13" ht="12.75" customHeight="1">
      <c r="A16" s="47">
        <v>0.191</v>
      </c>
      <c r="B16" s="29" t="s">
        <v>579</v>
      </c>
      <c r="C16" s="31" t="s">
        <v>81</v>
      </c>
      <c r="D16" s="37">
        <f>ROUND((+(D4+D5+D3)*0.191),2)</f>
        <v>0</v>
      </c>
      <c r="E16" s="171" t="s">
        <v>580</v>
      </c>
      <c r="F16" s="171"/>
      <c r="G16" s="171"/>
      <c r="H16" s="171"/>
      <c r="I16" s="48"/>
    </row>
    <row r="17" spans="1:8" ht="12.75" customHeight="1">
      <c r="A17" s="49">
        <v>0.191</v>
      </c>
      <c r="B17" s="12" t="s">
        <v>26</v>
      </c>
      <c r="C17" s="14" t="s">
        <v>82</v>
      </c>
      <c r="D17" s="37">
        <f>ROUND((+D6*0.191),2)</f>
        <v>0</v>
      </c>
      <c r="E17" s="171"/>
      <c r="F17" s="171"/>
      <c r="G17" s="171"/>
      <c r="H17" s="171"/>
    </row>
    <row r="18" spans="1:8" ht="12.75" customHeight="1">
      <c r="A18" s="49">
        <v>1.4500000000000001E-2</v>
      </c>
      <c r="B18" s="12" t="s">
        <v>581</v>
      </c>
      <c r="C18" s="14" t="s">
        <v>83</v>
      </c>
      <c r="D18" s="37">
        <f>ROUND((+(D15+D14+D13+D5+D4+D3)*0.0145),2)</f>
        <v>0</v>
      </c>
      <c r="E18" s="171"/>
      <c r="F18" s="171"/>
      <c r="G18" s="171"/>
      <c r="H18" s="171"/>
    </row>
    <row r="19" spans="1:8" ht="12.75" customHeight="1">
      <c r="A19" s="50" t="s">
        <v>582</v>
      </c>
      <c r="B19" s="12" t="s">
        <v>583</v>
      </c>
      <c r="C19" s="14" t="s">
        <v>10</v>
      </c>
      <c r="D19" s="37">
        <f>ROUND((+((D11+D9+D10+D7)*0.0145)+(D9*0.062)),2)</f>
        <v>0</v>
      </c>
      <c r="E19" s="171"/>
      <c r="F19" s="171"/>
      <c r="G19" s="171"/>
      <c r="H19" s="171"/>
    </row>
    <row r="20" spans="1:8" ht="12.75" customHeight="1">
      <c r="A20" s="49">
        <v>1.4500000000000001E-2</v>
      </c>
      <c r="B20" s="12" t="s">
        <v>584</v>
      </c>
      <c r="C20" s="14" t="s">
        <v>84</v>
      </c>
      <c r="D20" s="37">
        <f>ROUND((+D6*0.0145),2)</f>
        <v>0</v>
      </c>
      <c r="E20" s="171"/>
      <c r="F20" s="171"/>
      <c r="G20" s="171"/>
      <c r="H20" s="171"/>
    </row>
    <row r="21" spans="1:8" ht="12.75" customHeight="1">
      <c r="A21" s="49">
        <v>5.0000000000000001E-4</v>
      </c>
      <c r="B21" s="12" t="s">
        <v>585</v>
      </c>
      <c r="C21" s="14" t="s">
        <v>85</v>
      </c>
      <c r="D21" s="37">
        <f>ROUND((+(D4+D5+D13+D14+D15+D3)*0.0005),2)</f>
        <v>0</v>
      </c>
      <c r="E21" s="171"/>
      <c r="F21" s="171"/>
      <c r="G21" s="171"/>
      <c r="H21" s="171"/>
    </row>
    <row r="22" spans="1:8" ht="12.75" customHeight="1">
      <c r="A22" s="49">
        <v>5.0000000000000001E-4</v>
      </c>
      <c r="B22" s="12" t="s">
        <v>586</v>
      </c>
      <c r="C22" s="14" t="s">
        <v>11</v>
      </c>
      <c r="D22" s="37">
        <f>ROUND((+(D11+D10+D9+D7)*0.0005),2)</f>
        <v>0</v>
      </c>
      <c r="E22" s="171"/>
      <c r="F22" s="171"/>
      <c r="G22" s="171"/>
      <c r="H22" s="171"/>
    </row>
    <row r="23" spans="1:8" ht="12.75" customHeight="1">
      <c r="A23" s="49">
        <v>5.0000000000000001E-4</v>
      </c>
      <c r="B23" s="12" t="s">
        <v>587</v>
      </c>
      <c r="C23" s="14" t="s">
        <v>86</v>
      </c>
      <c r="D23" s="37">
        <f>ROUND((+D6*0.0005),2)</f>
        <v>0</v>
      </c>
      <c r="E23" s="171"/>
      <c r="F23" s="171"/>
      <c r="G23" s="171"/>
      <c r="H23" s="171"/>
    </row>
    <row r="24" spans="1:8" ht="12.75" customHeight="1">
      <c r="A24" s="51">
        <v>1.1235E-2</v>
      </c>
      <c r="B24" s="12" t="s">
        <v>588</v>
      </c>
      <c r="C24" s="14" t="s">
        <v>87</v>
      </c>
      <c r="D24" s="37">
        <f>ROUND((+(D4+D5+D13+D12+D14+D15+D3)*0.011235),2)</f>
        <v>0</v>
      </c>
      <c r="E24" s="171"/>
      <c r="F24" s="171"/>
      <c r="G24" s="171"/>
      <c r="H24" s="171"/>
    </row>
    <row r="25" spans="1:8" ht="12.75" customHeight="1">
      <c r="A25" s="51">
        <v>1.1235E-2</v>
      </c>
      <c r="B25" s="12" t="s">
        <v>589</v>
      </c>
      <c r="C25" s="14" t="s">
        <v>12</v>
      </c>
      <c r="D25" s="37">
        <f>ROUND((+(D11+D10+D9+D8+D7)*0.011235),2)</f>
        <v>0</v>
      </c>
      <c r="E25" s="171"/>
      <c r="F25" s="171"/>
      <c r="G25" s="171"/>
      <c r="H25" s="171"/>
    </row>
    <row r="26" spans="1:8" ht="12.75" customHeight="1">
      <c r="A26" s="51">
        <v>1.1235E-2</v>
      </c>
      <c r="B26" s="12" t="s">
        <v>590</v>
      </c>
      <c r="C26" s="14" t="s">
        <v>88</v>
      </c>
      <c r="D26" s="37">
        <f>ROUND((+D6*0.011235),2)</f>
        <v>0</v>
      </c>
      <c r="E26" s="171"/>
      <c r="F26" s="171"/>
      <c r="G26" s="171"/>
      <c r="H26" s="171"/>
    </row>
    <row r="27" spans="1:8" ht="12.75" customHeight="1">
      <c r="A27" s="49">
        <v>2.5999999999999999E-2</v>
      </c>
      <c r="B27" s="12" t="s">
        <v>24</v>
      </c>
      <c r="C27" s="14" t="s">
        <v>89</v>
      </c>
      <c r="D27" s="37">
        <f>ROUND((+(D14+D13+D15)*0.026),2)</f>
        <v>0</v>
      </c>
      <c r="E27" s="171"/>
      <c r="F27" s="171"/>
      <c r="G27" s="171"/>
      <c r="H27" s="171"/>
    </row>
    <row r="28" spans="1:8" ht="12.75" customHeight="1">
      <c r="A28" s="52">
        <v>2.5999999999999999E-2</v>
      </c>
      <c r="B28" s="32" t="s">
        <v>23</v>
      </c>
      <c r="C28" s="33" t="s">
        <v>13</v>
      </c>
      <c r="D28" s="37">
        <f>ROUND((+(D11+D10+D7)*0.026),2)</f>
        <v>0</v>
      </c>
      <c r="E28" s="171"/>
      <c r="F28" s="171"/>
      <c r="G28" s="171"/>
      <c r="H28" s="171"/>
    </row>
    <row r="29" spans="1:8" ht="15.75">
      <c r="A29" s="15"/>
      <c r="B29" s="12"/>
      <c r="C29" s="14"/>
      <c r="D29" s="53">
        <f>ROUND((SUM(D16:D28)),2)</f>
        <v>0</v>
      </c>
      <c r="E29" s="54" t="s">
        <v>591</v>
      </c>
      <c r="F29" s="55"/>
      <c r="G29" s="55"/>
      <c r="H29" s="11"/>
    </row>
    <row r="30" spans="1:8">
      <c r="A30" s="15"/>
      <c r="B30" s="12"/>
      <c r="C30" s="14"/>
      <c r="D30" s="13"/>
      <c r="E30" s="12"/>
      <c r="F30" s="12"/>
      <c r="G30" s="12"/>
      <c r="H30" s="11"/>
    </row>
    <row r="31" spans="1:8" ht="16.5" thickBot="1">
      <c r="A31" s="10"/>
      <c r="B31" s="7"/>
      <c r="C31" s="9"/>
      <c r="D31" s="8">
        <f>ROUND((SUM(D3:D28)),2)</f>
        <v>0</v>
      </c>
      <c r="E31" s="34" t="s">
        <v>592</v>
      </c>
      <c r="F31" s="35"/>
      <c r="G31" s="35"/>
      <c r="H31" s="6"/>
    </row>
    <row r="34" spans="1:8">
      <c r="A34" s="5" t="s">
        <v>593</v>
      </c>
    </row>
    <row r="35" spans="1:8">
      <c r="A35" s="56"/>
      <c r="B35" s="57"/>
      <c r="C35" s="12"/>
      <c r="D35" s="12"/>
      <c r="E35" s="12"/>
      <c r="F35" s="12"/>
      <c r="G35" s="12"/>
      <c r="H35" s="12"/>
    </row>
    <row r="36" spans="1:8" ht="12.75" customHeight="1">
      <c r="A36" s="16"/>
      <c r="B36" s="16"/>
      <c r="C36" s="58"/>
      <c r="D36" s="59"/>
      <c r="E36" s="59"/>
      <c r="F36" s="59"/>
      <c r="G36" s="58"/>
      <c r="H36" s="12"/>
    </row>
  </sheetData>
  <mergeCells count="3">
    <mergeCell ref="F3:H8"/>
    <mergeCell ref="E16:H28"/>
    <mergeCell ref="I3:M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6D7C2-D189-47DC-8ABC-B67E0718AB51}">
  <sheetPr codeName="Sheet6">
    <tabColor theme="0"/>
  </sheetPr>
  <dimension ref="B1:F27"/>
  <sheetViews>
    <sheetView showGridLines="0" zoomScale="90" zoomScaleNormal="90" workbookViewId="0"/>
  </sheetViews>
  <sheetFormatPr defaultRowHeight="14.25"/>
  <cols>
    <col min="1" max="1" width="9.140625" style="64"/>
    <col min="2" max="2" width="28.5703125" style="64" bestFit="1" customWidth="1"/>
    <col min="3" max="3" width="31.140625" style="64" bestFit="1" customWidth="1"/>
    <col min="4" max="4" width="18.7109375" style="64" customWidth="1"/>
    <col min="5" max="6" width="22.85546875" style="64" customWidth="1"/>
    <col min="7" max="16384" width="9.140625" style="64"/>
  </cols>
  <sheetData>
    <row r="1" spans="2:6" ht="75" customHeight="1"/>
    <row r="2" spans="2:6" ht="19.5">
      <c r="B2" s="173" t="s">
        <v>703</v>
      </c>
      <c r="C2" s="174"/>
      <c r="D2" s="174"/>
      <c r="E2" s="174"/>
      <c r="F2" s="174"/>
    </row>
    <row r="3" spans="2:6" ht="15" thickBot="1">
      <c r="B3" s="66"/>
      <c r="C3" s="66"/>
      <c r="D3" s="66"/>
      <c r="E3" s="66"/>
      <c r="F3" s="66"/>
    </row>
    <row r="4" spans="2:6" ht="24" customHeight="1" thickBot="1">
      <c r="B4" s="67" t="s">
        <v>704</v>
      </c>
      <c r="C4" s="68">
        <f>SUM(D7:D10)</f>
        <v>0</v>
      </c>
      <c r="D4" s="65"/>
      <c r="E4" s="65"/>
      <c r="F4" s="65"/>
    </row>
    <row r="5" spans="2:6" ht="16.5" thickBot="1">
      <c r="B5" s="69"/>
      <c r="C5" s="70"/>
      <c r="D5" s="65"/>
      <c r="E5" s="65"/>
      <c r="F5" s="65"/>
    </row>
    <row r="6" spans="2:6" ht="15" thickBot="1">
      <c r="B6" s="71" t="s">
        <v>705</v>
      </c>
      <c r="C6" s="72"/>
      <c r="D6" s="73"/>
      <c r="E6" s="65"/>
      <c r="F6" s="65"/>
    </row>
    <row r="7" spans="2:6">
      <c r="B7" s="74" t="s">
        <v>702</v>
      </c>
      <c r="C7" s="75" t="s">
        <v>706</v>
      </c>
      <c r="D7" s="94" t="str">
        <f>IF(OR(C18="",C19="",C20=""),"",ROUND(C18*C19*C20*$C$13,2))</f>
        <v/>
      </c>
      <c r="E7" s="65"/>
      <c r="F7" s="65"/>
    </row>
    <row r="8" spans="2:6">
      <c r="B8" s="76">
        <v>2392</v>
      </c>
      <c r="C8" s="77" t="s">
        <v>707</v>
      </c>
      <c r="D8" s="95" t="str">
        <f>IF(OR(C24="",C25="",C26=""),"",ROUND(C24*C25*C26*$C$13,2))</f>
        <v/>
      </c>
      <c r="E8" s="65"/>
      <c r="F8" s="65"/>
    </row>
    <row r="9" spans="2:6">
      <c r="B9" s="78" t="s">
        <v>87</v>
      </c>
      <c r="C9" s="77" t="s">
        <v>708</v>
      </c>
      <c r="D9" s="95" t="str">
        <f>IF(D7="","",ROUND(D7*$C$14,2))</f>
        <v/>
      </c>
      <c r="E9" s="65"/>
      <c r="F9" s="65"/>
    </row>
    <row r="10" spans="2:6">
      <c r="B10" s="79" t="s">
        <v>12</v>
      </c>
      <c r="C10" s="80" t="s">
        <v>709</v>
      </c>
      <c r="D10" s="96" t="str">
        <f>IF(D8="","",ROUND(D8*$C$14,2))</f>
        <v/>
      </c>
      <c r="E10" s="65"/>
      <c r="F10" s="65"/>
    </row>
    <row r="11" spans="2:6" ht="16.5" thickBot="1">
      <c r="B11" s="69"/>
      <c r="C11" s="70"/>
      <c r="D11" s="65"/>
      <c r="E11" s="65"/>
      <c r="F11" s="65"/>
    </row>
    <row r="12" spans="2:6" ht="15" thickBot="1">
      <c r="B12" s="71"/>
      <c r="C12" s="72"/>
      <c r="D12" s="72"/>
      <c r="E12" s="72"/>
      <c r="F12" s="73"/>
    </row>
    <row r="13" spans="2:6" ht="21.95" customHeight="1">
      <c r="B13" s="81" t="s">
        <v>710</v>
      </c>
      <c r="C13" s="82">
        <v>16.899999999999999</v>
      </c>
      <c r="D13" s="65"/>
      <c r="E13" s="175" t="s">
        <v>711</v>
      </c>
      <c r="F13" s="175"/>
    </row>
    <row r="14" spans="2:6" ht="21.95" customHeight="1">
      <c r="B14" s="83" t="s">
        <v>712</v>
      </c>
      <c r="C14" s="93">
        <v>1.1235E-2</v>
      </c>
      <c r="D14" s="65"/>
      <c r="E14" s="176"/>
      <c r="F14" s="176"/>
    </row>
    <row r="15" spans="2:6" ht="16.5" thickBot="1">
      <c r="B15" s="69"/>
      <c r="C15" s="70"/>
      <c r="D15" s="65"/>
      <c r="E15" s="65"/>
      <c r="F15" s="65"/>
    </row>
    <row r="16" spans="2:6" ht="21.95" customHeight="1" thickBot="1">
      <c r="B16" s="84" t="s">
        <v>713</v>
      </c>
      <c r="C16" s="85"/>
      <c r="D16" s="85"/>
      <c r="E16" s="85"/>
      <c r="F16" s="86"/>
    </row>
    <row r="17" spans="2:6">
      <c r="B17" s="65"/>
      <c r="C17" s="65"/>
      <c r="D17" s="65"/>
      <c r="E17" s="65"/>
      <c r="F17" s="65"/>
    </row>
    <row r="18" spans="2:6">
      <c r="B18" s="87" t="s">
        <v>714</v>
      </c>
      <c r="C18" s="88"/>
      <c r="D18" s="65"/>
      <c r="E18" s="65"/>
      <c r="F18" s="65"/>
    </row>
    <row r="19" spans="2:6">
      <c r="B19" s="89" t="s">
        <v>715</v>
      </c>
      <c r="C19" s="90"/>
      <c r="D19" s="65"/>
      <c r="E19" s="65"/>
      <c r="F19" s="65"/>
    </row>
    <row r="20" spans="2:6">
      <c r="B20" s="91" t="s">
        <v>716</v>
      </c>
      <c r="C20" s="92"/>
      <c r="D20" s="65"/>
      <c r="E20" s="65"/>
      <c r="F20" s="65"/>
    </row>
    <row r="21" spans="2:6" ht="15" thickBot="1">
      <c r="B21" s="65"/>
      <c r="C21" s="65"/>
      <c r="D21" s="65"/>
      <c r="E21" s="65"/>
      <c r="F21" s="65"/>
    </row>
    <row r="22" spans="2:6" ht="21.95" customHeight="1" thickBot="1">
      <c r="B22" s="84" t="s">
        <v>717</v>
      </c>
      <c r="C22" s="85"/>
      <c r="D22" s="85"/>
      <c r="E22" s="85"/>
      <c r="F22" s="86"/>
    </row>
    <row r="23" spans="2:6">
      <c r="B23" s="65"/>
      <c r="C23" s="65"/>
      <c r="D23" s="65"/>
      <c r="E23" s="65"/>
      <c r="F23" s="65"/>
    </row>
    <row r="24" spans="2:6">
      <c r="B24" s="87" t="s">
        <v>714</v>
      </c>
      <c r="C24" s="88"/>
      <c r="D24" s="65"/>
      <c r="E24" s="65"/>
      <c r="F24" s="65"/>
    </row>
    <row r="25" spans="2:6">
      <c r="B25" s="89" t="s">
        <v>715</v>
      </c>
      <c r="C25" s="90"/>
      <c r="D25" s="65"/>
      <c r="E25" s="65"/>
      <c r="F25" s="65"/>
    </row>
    <row r="26" spans="2:6">
      <c r="B26" s="91" t="s">
        <v>716</v>
      </c>
      <c r="C26" s="92"/>
      <c r="D26" s="65"/>
      <c r="E26" s="65"/>
      <c r="F26" s="65"/>
    </row>
    <row r="27" spans="2:6">
      <c r="B27" s="65"/>
      <c r="C27" s="65"/>
      <c r="D27" s="65"/>
      <c r="E27" s="65"/>
      <c r="F27" s="65"/>
    </row>
  </sheetData>
  <mergeCells count="3">
    <mergeCell ref="B2:F2"/>
    <mergeCell ref="E13:F13"/>
    <mergeCell ref="E14:F14"/>
  </mergeCells>
  <dataValidations disablePrompts="1" count="1">
    <dataValidation type="decimal" sqref="C18:C20 C24:C26" xr:uid="{9A856C6C-B59F-4C0F-9238-020EAA25E052}">
      <formula1>0</formula1>
      <formula2>1000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sheetPr>
  <dimension ref="A1:M977"/>
  <sheetViews>
    <sheetView zoomScaleNormal="100" workbookViewId="0">
      <selection activeCell="E22" sqref="E22"/>
    </sheetView>
  </sheetViews>
  <sheetFormatPr defaultColWidth="8.85546875" defaultRowHeight="15"/>
  <cols>
    <col min="1" max="1" width="10.85546875" style="39" customWidth="1"/>
    <col min="2" max="2" width="39.5703125" style="40" bestFit="1" customWidth="1"/>
    <col min="3" max="9" width="8.85546875" style="25"/>
    <col min="10" max="10" width="35.42578125" style="25" customWidth="1"/>
    <col min="11" max="16384" width="8.85546875" style="25"/>
  </cols>
  <sheetData>
    <row r="1" spans="1:13" ht="15.75">
      <c r="A1" s="38" t="s">
        <v>266</v>
      </c>
    </row>
    <row r="2" spans="1:13" ht="12.75" customHeight="1"/>
    <row r="3" spans="1:13" ht="15" customHeight="1">
      <c r="A3" s="45" t="s">
        <v>290</v>
      </c>
      <c r="B3" t="s">
        <v>414</v>
      </c>
      <c r="F3" s="177" t="s">
        <v>594</v>
      </c>
      <c r="G3" s="177"/>
      <c r="H3" s="177"/>
      <c r="I3" s="177"/>
      <c r="J3" s="177"/>
    </row>
    <row r="4" spans="1:13">
      <c r="A4" s="45" t="s">
        <v>291</v>
      </c>
      <c r="B4" t="s">
        <v>415</v>
      </c>
      <c r="F4" s="177"/>
      <c r="G4" s="177"/>
      <c r="H4" s="177"/>
      <c r="I4" s="177"/>
      <c r="J4" s="177"/>
      <c r="K4" s="27"/>
      <c r="L4" s="27"/>
      <c r="M4" s="27"/>
    </row>
    <row r="5" spans="1:13">
      <c r="A5" s="45" t="s">
        <v>292</v>
      </c>
      <c r="B5" t="s">
        <v>416</v>
      </c>
      <c r="F5" s="177"/>
      <c r="G5" s="177"/>
      <c r="H5" s="177"/>
      <c r="I5" s="177"/>
      <c r="J5" s="177"/>
    </row>
    <row r="6" spans="1:13">
      <c r="A6" s="45" t="s">
        <v>293</v>
      </c>
      <c r="B6" t="s">
        <v>417</v>
      </c>
      <c r="F6" s="177"/>
      <c r="G6" s="177"/>
      <c r="H6" s="177"/>
      <c r="I6" s="177"/>
      <c r="J6" s="177"/>
    </row>
    <row r="7" spans="1:13">
      <c r="A7" s="45" t="s">
        <v>294</v>
      </c>
      <c r="B7" t="s">
        <v>418</v>
      </c>
    </row>
    <row r="8" spans="1:13">
      <c r="A8" s="45" t="s">
        <v>295</v>
      </c>
      <c r="B8" t="s">
        <v>419</v>
      </c>
    </row>
    <row r="9" spans="1:13">
      <c r="A9" s="45" t="s">
        <v>296</v>
      </c>
      <c r="B9" t="s">
        <v>420</v>
      </c>
    </row>
    <row r="10" spans="1:13">
      <c r="A10" s="45" t="s">
        <v>297</v>
      </c>
      <c r="B10" t="s">
        <v>421</v>
      </c>
    </row>
    <row r="11" spans="1:13">
      <c r="A11" s="45" t="s">
        <v>298</v>
      </c>
      <c r="B11" t="s">
        <v>422</v>
      </c>
    </row>
    <row r="12" spans="1:13">
      <c r="A12" s="45" t="s">
        <v>299</v>
      </c>
      <c r="B12" t="s">
        <v>423</v>
      </c>
    </row>
    <row r="13" spans="1:13">
      <c r="A13" s="45" t="s">
        <v>300</v>
      </c>
      <c r="B13" t="s">
        <v>424</v>
      </c>
    </row>
    <row r="14" spans="1:13">
      <c r="A14" s="45" t="s">
        <v>301</v>
      </c>
      <c r="B14" t="s">
        <v>425</v>
      </c>
    </row>
    <row r="15" spans="1:13">
      <c r="A15" s="45" t="s">
        <v>302</v>
      </c>
      <c r="B15" t="s">
        <v>426</v>
      </c>
    </row>
    <row r="16" spans="1:13">
      <c r="A16" s="45" t="s">
        <v>303</v>
      </c>
      <c r="B16" t="s">
        <v>37</v>
      </c>
    </row>
    <row r="17" spans="1:2">
      <c r="A17" s="45" t="s">
        <v>304</v>
      </c>
      <c r="B17" t="s">
        <v>103</v>
      </c>
    </row>
    <row r="18" spans="1:2">
      <c r="A18" s="45" t="s">
        <v>305</v>
      </c>
      <c r="B18" t="s">
        <v>427</v>
      </c>
    </row>
    <row r="19" spans="1:2">
      <c r="A19" s="45" t="s">
        <v>306</v>
      </c>
      <c r="B19" t="s">
        <v>428</v>
      </c>
    </row>
    <row r="20" spans="1:2">
      <c r="A20" s="45" t="s">
        <v>307</v>
      </c>
      <c r="B20" t="s">
        <v>429</v>
      </c>
    </row>
    <row r="21" spans="1:2">
      <c r="A21" s="45" t="s">
        <v>308</v>
      </c>
      <c r="B21" t="s">
        <v>430</v>
      </c>
    </row>
    <row r="22" spans="1:2">
      <c r="A22" s="45" t="s">
        <v>309</v>
      </c>
      <c r="B22" t="s">
        <v>431</v>
      </c>
    </row>
    <row r="23" spans="1:2">
      <c r="A23" s="45" t="s">
        <v>310</v>
      </c>
      <c r="B23" t="s">
        <v>432</v>
      </c>
    </row>
    <row r="24" spans="1:2">
      <c r="A24" s="45" t="s">
        <v>311</v>
      </c>
      <c r="B24" t="s">
        <v>433</v>
      </c>
    </row>
    <row r="25" spans="1:2">
      <c r="A25" s="45" t="s">
        <v>312</v>
      </c>
      <c r="B25" t="s">
        <v>434</v>
      </c>
    </row>
    <row r="26" spans="1:2">
      <c r="A26" s="45" t="s">
        <v>313</v>
      </c>
      <c r="B26" t="s">
        <v>435</v>
      </c>
    </row>
    <row r="27" spans="1:2">
      <c r="A27" s="45" t="s">
        <v>314</v>
      </c>
      <c r="B27" t="s">
        <v>436</v>
      </c>
    </row>
    <row r="28" spans="1:2">
      <c r="A28" s="45" t="s">
        <v>315</v>
      </c>
      <c r="B28" t="s">
        <v>437</v>
      </c>
    </row>
    <row r="29" spans="1:2">
      <c r="A29" s="45" t="s">
        <v>316</v>
      </c>
      <c r="B29" t="s">
        <v>438</v>
      </c>
    </row>
    <row r="30" spans="1:2">
      <c r="A30" s="45" t="s">
        <v>317</v>
      </c>
      <c r="B30" t="s">
        <v>439</v>
      </c>
    </row>
    <row r="31" spans="1:2">
      <c r="A31" s="45" t="s">
        <v>318</v>
      </c>
      <c r="B31" t="s">
        <v>440</v>
      </c>
    </row>
    <row r="32" spans="1:2">
      <c r="A32" s="45" t="s">
        <v>319</v>
      </c>
      <c r="B32" t="s">
        <v>441</v>
      </c>
    </row>
    <row r="33" spans="1:2">
      <c r="A33" s="45" t="s">
        <v>320</v>
      </c>
      <c r="B33" t="s">
        <v>442</v>
      </c>
    </row>
    <row r="34" spans="1:2">
      <c r="A34" s="45" t="s">
        <v>321</v>
      </c>
      <c r="B34" t="s">
        <v>443</v>
      </c>
    </row>
    <row r="35" spans="1:2">
      <c r="A35" s="45" t="s">
        <v>322</v>
      </c>
      <c r="B35" t="s">
        <v>1</v>
      </c>
    </row>
    <row r="36" spans="1:2">
      <c r="A36" s="45" t="s">
        <v>323</v>
      </c>
      <c r="B36" t="s">
        <v>444</v>
      </c>
    </row>
    <row r="37" spans="1:2">
      <c r="A37" s="45" t="s">
        <v>324</v>
      </c>
      <c r="B37" t="s">
        <v>445</v>
      </c>
    </row>
    <row r="38" spans="1:2">
      <c r="A38" s="45" t="s">
        <v>702</v>
      </c>
      <c r="B38" t="s">
        <v>446</v>
      </c>
    </row>
    <row r="39" spans="1:2">
      <c r="A39" s="45" t="s">
        <v>325</v>
      </c>
      <c r="B39" t="s">
        <v>29</v>
      </c>
    </row>
    <row r="40" spans="1:2">
      <c r="A40" s="45" t="s">
        <v>326</v>
      </c>
      <c r="B40" t="s">
        <v>28</v>
      </c>
    </row>
    <row r="41" spans="1:2">
      <c r="A41" s="45" t="s">
        <v>327</v>
      </c>
      <c r="B41" t="s">
        <v>447</v>
      </c>
    </row>
    <row r="42" spans="1:2">
      <c r="A42" s="45" t="s">
        <v>328</v>
      </c>
      <c r="B42" t="s">
        <v>448</v>
      </c>
    </row>
    <row r="43" spans="1:2">
      <c r="A43" s="45" t="s">
        <v>329</v>
      </c>
      <c r="B43" t="s">
        <v>449</v>
      </c>
    </row>
    <row r="44" spans="1:2">
      <c r="A44" s="45" t="s">
        <v>330</v>
      </c>
      <c r="B44" t="s">
        <v>450</v>
      </c>
    </row>
    <row r="45" spans="1:2">
      <c r="A45" s="45" t="s">
        <v>331</v>
      </c>
      <c r="B45" t="s">
        <v>27</v>
      </c>
    </row>
    <row r="46" spans="1:2">
      <c r="A46" s="45" t="s">
        <v>332</v>
      </c>
      <c r="B46" t="s">
        <v>451</v>
      </c>
    </row>
    <row r="47" spans="1:2">
      <c r="A47" s="45" t="s">
        <v>333</v>
      </c>
      <c r="B47" t="s">
        <v>452</v>
      </c>
    </row>
    <row r="48" spans="1:2">
      <c r="A48" s="45" t="s">
        <v>334</v>
      </c>
      <c r="B48" t="s">
        <v>453</v>
      </c>
    </row>
    <row r="49" spans="1:2">
      <c r="A49" s="45" t="s">
        <v>335</v>
      </c>
      <c r="B49" t="s">
        <v>454</v>
      </c>
    </row>
    <row r="50" spans="1:2">
      <c r="A50" s="45" t="s">
        <v>336</v>
      </c>
      <c r="B50" t="s">
        <v>455</v>
      </c>
    </row>
    <row r="51" spans="1:2">
      <c r="A51" s="45" t="s">
        <v>81</v>
      </c>
      <c r="B51" t="s">
        <v>456</v>
      </c>
    </row>
    <row r="52" spans="1:2">
      <c r="A52" s="45" t="s">
        <v>337</v>
      </c>
      <c r="B52" t="s">
        <v>457</v>
      </c>
    </row>
    <row r="53" spans="1:2">
      <c r="A53" s="45" t="s">
        <v>338</v>
      </c>
      <c r="B53" t="s">
        <v>458</v>
      </c>
    </row>
    <row r="54" spans="1:2">
      <c r="A54" s="45" t="s">
        <v>339</v>
      </c>
      <c r="B54" t="s">
        <v>459</v>
      </c>
    </row>
    <row r="55" spans="1:2">
      <c r="A55" s="45" t="s">
        <v>340</v>
      </c>
      <c r="B55" t="s">
        <v>460</v>
      </c>
    </row>
    <row r="56" spans="1:2">
      <c r="A56" s="45" t="s">
        <v>341</v>
      </c>
      <c r="B56" t="s">
        <v>461</v>
      </c>
    </row>
    <row r="57" spans="1:2">
      <c r="A57" s="45" t="s">
        <v>342</v>
      </c>
      <c r="B57" t="s">
        <v>462</v>
      </c>
    </row>
    <row r="58" spans="1:2">
      <c r="A58" s="45" t="s">
        <v>343</v>
      </c>
      <c r="B58" t="s">
        <v>463</v>
      </c>
    </row>
    <row r="59" spans="1:2">
      <c r="A59" s="45" t="s">
        <v>344</v>
      </c>
      <c r="B59" t="s">
        <v>26</v>
      </c>
    </row>
    <row r="60" spans="1:2">
      <c r="A60" s="45" t="s">
        <v>82</v>
      </c>
      <c r="B60" t="s">
        <v>464</v>
      </c>
    </row>
    <row r="61" spans="1:2">
      <c r="A61" s="45" t="s">
        <v>345</v>
      </c>
      <c r="B61" t="s">
        <v>465</v>
      </c>
    </row>
    <row r="62" spans="1:2">
      <c r="A62" s="45" t="s">
        <v>346</v>
      </c>
      <c r="B62" t="s">
        <v>466</v>
      </c>
    </row>
    <row r="63" spans="1:2">
      <c r="A63" s="45" t="s">
        <v>276</v>
      </c>
      <c r="B63" t="s">
        <v>467</v>
      </c>
    </row>
    <row r="64" spans="1:2">
      <c r="A64" s="45" t="s">
        <v>347</v>
      </c>
      <c r="B64" t="s">
        <v>468</v>
      </c>
    </row>
    <row r="65" spans="1:2">
      <c r="A65" s="45" t="s">
        <v>348</v>
      </c>
      <c r="B65" t="s">
        <v>469</v>
      </c>
    </row>
    <row r="66" spans="1:2">
      <c r="A66" s="45" t="s">
        <v>349</v>
      </c>
      <c r="B66" t="s">
        <v>470</v>
      </c>
    </row>
    <row r="67" spans="1:2">
      <c r="A67" s="45" t="s">
        <v>277</v>
      </c>
      <c r="B67" t="s">
        <v>471</v>
      </c>
    </row>
    <row r="68" spans="1:2">
      <c r="A68" s="45" t="s">
        <v>350</v>
      </c>
      <c r="B68" t="s">
        <v>472</v>
      </c>
    </row>
    <row r="69" spans="1:2">
      <c r="A69" s="45" t="s">
        <v>351</v>
      </c>
      <c r="B69" t="s">
        <v>473</v>
      </c>
    </row>
    <row r="70" spans="1:2">
      <c r="A70" s="45" t="s">
        <v>352</v>
      </c>
      <c r="B70" t="s">
        <v>474</v>
      </c>
    </row>
    <row r="71" spans="1:2">
      <c r="A71" s="45" t="s">
        <v>353</v>
      </c>
      <c r="B71" t="s">
        <v>475</v>
      </c>
    </row>
    <row r="72" spans="1:2">
      <c r="A72" s="45" t="s">
        <v>354</v>
      </c>
      <c r="B72" t="s">
        <v>476</v>
      </c>
    </row>
    <row r="73" spans="1:2">
      <c r="A73" s="45" t="s">
        <v>355</v>
      </c>
      <c r="B73" t="s">
        <v>477</v>
      </c>
    </row>
    <row r="74" spans="1:2">
      <c r="A74" s="45" t="s">
        <v>356</v>
      </c>
      <c r="B74" t="s">
        <v>478</v>
      </c>
    </row>
    <row r="75" spans="1:2">
      <c r="A75" s="45" t="s">
        <v>83</v>
      </c>
      <c r="B75" t="s">
        <v>479</v>
      </c>
    </row>
    <row r="76" spans="1:2">
      <c r="A76" s="45" t="s">
        <v>357</v>
      </c>
      <c r="B76" t="s">
        <v>480</v>
      </c>
    </row>
    <row r="77" spans="1:2">
      <c r="A77" s="45" t="s">
        <v>358</v>
      </c>
      <c r="B77" t="s">
        <v>481</v>
      </c>
    </row>
    <row r="78" spans="1:2">
      <c r="A78" s="45" t="s">
        <v>10</v>
      </c>
      <c r="B78" t="s">
        <v>482</v>
      </c>
    </row>
    <row r="79" spans="1:2">
      <c r="A79" s="45" t="s">
        <v>359</v>
      </c>
      <c r="B79" t="s">
        <v>483</v>
      </c>
    </row>
    <row r="80" spans="1:2">
      <c r="A80" s="45" t="s">
        <v>360</v>
      </c>
      <c r="B80" t="s">
        <v>484</v>
      </c>
    </row>
    <row r="81" spans="1:2">
      <c r="A81" s="45" t="s">
        <v>361</v>
      </c>
      <c r="B81" t="s">
        <v>485</v>
      </c>
    </row>
    <row r="82" spans="1:2">
      <c r="A82" s="45" t="s">
        <v>362</v>
      </c>
      <c r="B82" t="s">
        <v>25</v>
      </c>
    </row>
    <row r="83" spans="1:2">
      <c r="A83" s="45" t="s">
        <v>84</v>
      </c>
      <c r="B83" t="s">
        <v>486</v>
      </c>
    </row>
    <row r="84" spans="1:2">
      <c r="A84" s="45" t="s">
        <v>363</v>
      </c>
      <c r="B84" t="s">
        <v>487</v>
      </c>
    </row>
    <row r="85" spans="1:2">
      <c r="A85" s="45" t="s">
        <v>278</v>
      </c>
      <c r="B85" t="s">
        <v>488</v>
      </c>
    </row>
    <row r="86" spans="1:2">
      <c r="A86" s="45" t="s">
        <v>364</v>
      </c>
      <c r="B86" t="s">
        <v>489</v>
      </c>
    </row>
    <row r="87" spans="1:2">
      <c r="A87" s="45" t="s">
        <v>365</v>
      </c>
      <c r="B87" t="s">
        <v>490</v>
      </c>
    </row>
    <row r="88" spans="1:2">
      <c r="A88" s="45" t="s">
        <v>366</v>
      </c>
      <c r="B88" t="s">
        <v>491</v>
      </c>
    </row>
    <row r="89" spans="1:2">
      <c r="A89" s="45" t="s">
        <v>279</v>
      </c>
      <c r="B89" t="s">
        <v>492</v>
      </c>
    </row>
    <row r="90" spans="1:2">
      <c r="A90" s="45" t="s">
        <v>367</v>
      </c>
      <c r="B90" t="s">
        <v>493</v>
      </c>
    </row>
    <row r="91" spans="1:2">
      <c r="A91" s="45" t="s">
        <v>280</v>
      </c>
      <c r="B91" t="s">
        <v>494</v>
      </c>
    </row>
    <row r="92" spans="1:2">
      <c r="A92" s="45" t="s">
        <v>368</v>
      </c>
      <c r="B92" t="s">
        <v>495</v>
      </c>
    </row>
    <row r="93" spans="1:2">
      <c r="A93" s="45" t="s">
        <v>281</v>
      </c>
      <c r="B93" t="s">
        <v>496</v>
      </c>
    </row>
    <row r="94" spans="1:2">
      <c r="A94" s="45" t="s">
        <v>369</v>
      </c>
      <c r="B94" t="s">
        <v>497</v>
      </c>
    </row>
    <row r="95" spans="1:2">
      <c r="A95" s="45" t="s">
        <v>370</v>
      </c>
      <c r="B95" t="s">
        <v>498</v>
      </c>
    </row>
    <row r="96" spans="1:2">
      <c r="A96" s="45" t="s">
        <v>371</v>
      </c>
      <c r="B96" t="s">
        <v>499</v>
      </c>
    </row>
    <row r="97" spans="1:2">
      <c r="A97" s="45" t="s">
        <v>372</v>
      </c>
      <c r="B97" t="s">
        <v>500</v>
      </c>
    </row>
    <row r="98" spans="1:2">
      <c r="A98" s="45" t="s">
        <v>282</v>
      </c>
      <c r="B98" t="s">
        <v>501</v>
      </c>
    </row>
    <row r="99" spans="1:2">
      <c r="A99" s="45" t="s">
        <v>373</v>
      </c>
      <c r="B99" t="s">
        <v>502</v>
      </c>
    </row>
    <row r="100" spans="1:2">
      <c r="A100" s="45" t="s">
        <v>374</v>
      </c>
      <c r="B100" t="s">
        <v>503</v>
      </c>
    </row>
    <row r="101" spans="1:2">
      <c r="A101" s="45" t="s">
        <v>375</v>
      </c>
      <c r="B101" t="s">
        <v>504</v>
      </c>
    </row>
    <row r="102" spans="1:2">
      <c r="A102" s="45" t="s">
        <v>376</v>
      </c>
      <c r="B102" t="s">
        <v>505</v>
      </c>
    </row>
    <row r="103" spans="1:2">
      <c r="A103" s="45" t="s">
        <v>377</v>
      </c>
      <c r="B103" t="s">
        <v>506</v>
      </c>
    </row>
    <row r="104" spans="1:2">
      <c r="A104" s="45" t="s">
        <v>378</v>
      </c>
      <c r="B104" t="s">
        <v>507</v>
      </c>
    </row>
    <row r="105" spans="1:2">
      <c r="A105" s="45" t="s">
        <v>379</v>
      </c>
      <c r="B105" t="s">
        <v>508</v>
      </c>
    </row>
    <row r="106" spans="1:2">
      <c r="A106" s="45" t="s">
        <v>380</v>
      </c>
      <c r="B106" t="s">
        <v>509</v>
      </c>
    </row>
    <row r="107" spans="1:2">
      <c r="A107" s="45" t="s">
        <v>85</v>
      </c>
      <c r="B107" t="s">
        <v>510</v>
      </c>
    </row>
    <row r="108" spans="1:2">
      <c r="A108" s="45" t="s">
        <v>381</v>
      </c>
      <c r="B108" t="s">
        <v>511</v>
      </c>
    </row>
    <row r="109" spans="1:2">
      <c r="A109" s="45" t="s">
        <v>382</v>
      </c>
      <c r="B109" t="s">
        <v>512</v>
      </c>
    </row>
    <row r="110" spans="1:2">
      <c r="A110" s="45" t="s">
        <v>11</v>
      </c>
      <c r="B110" t="s">
        <v>513</v>
      </c>
    </row>
    <row r="111" spans="1:2">
      <c r="A111" s="45" t="s">
        <v>383</v>
      </c>
      <c r="B111" t="s">
        <v>514</v>
      </c>
    </row>
    <row r="112" spans="1:2">
      <c r="A112" s="45" t="s">
        <v>384</v>
      </c>
      <c r="B112" t="s">
        <v>515</v>
      </c>
    </row>
    <row r="113" spans="1:2">
      <c r="A113" s="45" t="s">
        <v>385</v>
      </c>
      <c r="B113" t="s">
        <v>516</v>
      </c>
    </row>
    <row r="114" spans="1:2">
      <c r="A114" s="45" t="s">
        <v>386</v>
      </c>
      <c r="B114" t="s">
        <v>517</v>
      </c>
    </row>
    <row r="115" spans="1:2">
      <c r="A115" s="45" t="s">
        <v>86</v>
      </c>
      <c r="B115" t="s">
        <v>518</v>
      </c>
    </row>
    <row r="116" spans="1:2">
      <c r="A116" s="45" t="s">
        <v>387</v>
      </c>
      <c r="B116" t="s">
        <v>519</v>
      </c>
    </row>
    <row r="117" spans="1:2">
      <c r="A117" s="45" t="s">
        <v>87</v>
      </c>
      <c r="B117" t="s">
        <v>520</v>
      </c>
    </row>
    <row r="118" spans="1:2">
      <c r="A118" s="45" t="s">
        <v>388</v>
      </c>
      <c r="B118" t="s">
        <v>521</v>
      </c>
    </row>
    <row r="119" spans="1:2">
      <c r="A119" s="45" t="s">
        <v>389</v>
      </c>
      <c r="B119" t="s">
        <v>522</v>
      </c>
    </row>
    <row r="120" spans="1:2">
      <c r="A120" s="45" t="s">
        <v>12</v>
      </c>
      <c r="B120" t="s">
        <v>523</v>
      </c>
    </row>
    <row r="121" spans="1:2">
      <c r="A121" s="45" t="s">
        <v>390</v>
      </c>
      <c r="B121" t="s">
        <v>524</v>
      </c>
    </row>
    <row r="122" spans="1:2">
      <c r="A122" s="45" t="s">
        <v>391</v>
      </c>
      <c r="B122" t="s">
        <v>525</v>
      </c>
    </row>
    <row r="123" spans="1:2">
      <c r="A123" s="45" t="s">
        <v>392</v>
      </c>
      <c r="B123" t="s">
        <v>526</v>
      </c>
    </row>
    <row r="124" spans="1:2">
      <c r="A124" s="45" t="s">
        <v>393</v>
      </c>
      <c r="B124" t="s">
        <v>527</v>
      </c>
    </row>
    <row r="125" spans="1:2">
      <c r="A125" s="45" t="s">
        <v>88</v>
      </c>
      <c r="B125" t="s">
        <v>528</v>
      </c>
    </row>
    <row r="126" spans="1:2">
      <c r="A126" s="45" t="s">
        <v>394</v>
      </c>
      <c r="B126" t="s">
        <v>529</v>
      </c>
    </row>
    <row r="127" spans="1:2">
      <c r="A127" s="45" t="s">
        <v>89</v>
      </c>
      <c r="B127" t="s">
        <v>530</v>
      </c>
    </row>
    <row r="128" spans="1:2">
      <c r="A128" s="45" t="s">
        <v>395</v>
      </c>
      <c r="B128" t="s">
        <v>531</v>
      </c>
    </row>
    <row r="129" spans="1:2">
      <c r="A129" s="45" t="s">
        <v>396</v>
      </c>
      <c r="B129" t="s">
        <v>532</v>
      </c>
    </row>
    <row r="130" spans="1:2">
      <c r="A130" s="45" t="s">
        <v>13</v>
      </c>
      <c r="B130" t="s">
        <v>533</v>
      </c>
    </row>
    <row r="131" spans="1:2">
      <c r="A131" s="45" t="s">
        <v>397</v>
      </c>
      <c r="B131" t="s">
        <v>534</v>
      </c>
    </row>
    <row r="132" spans="1:2">
      <c r="A132" s="45" t="s">
        <v>398</v>
      </c>
      <c r="B132" t="s">
        <v>535</v>
      </c>
    </row>
    <row r="133" spans="1:2">
      <c r="A133" s="45" t="s">
        <v>399</v>
      </c>
      <c r="B133" t="s">
        <v>536</v>
      </c>
    </row>
    <row r="134" spans="1:2">
      <c r="A134" s="45" t="s">
        <v>400</v>
      </c>
      <c r="B134" t="s">
        <v>537</v>
      </c>
    </row>
    <row r="135" spans="1:2">
      <c r="A135" s="45" t="s">
        <v>283</v>
      </c>
      <c r="B135" t="s">
        <v>538</v>
      </c>
    </row>
    <row r="136" spans="1:2">
      <c r="A136" s="45" t="s">
        <v>401</v>
      </c>
      <c r="B136" t="s">
        <v>539</v>
      </c>
    </row>
    <row r="137" spans="1:2">
      <c r="A137" s="45" t="s">
        <v>402</v>
      </c>
      <c r="B137" t="s">
        <v>540</v>
      </c>
    </row>
    <row r="138" spans="1:2">
      <c r="A138" s="45" t="s">
        <v>403</v>
      </c>
      <c r="B138" t="s">
        <v>541</v>
      </c>
    </row>
    <row r="139" spans="1:2">
      <c r="A139" s="45" t="s">
        <v>404</v>
      </c>
      <c r="B139" t="s">
        <v>542</v>
      </c>
    </row>
    <row r="140" spans="1:2">
      <c r="A140" s="45" t="s">
        <v>405</v>
      </c>
      <c r="B140" t="s">
        <v>543</v>
      </c>
    </row>
    <row r="141" spans="1:2">
      <c r="A141" s="45" t="s">
        <v>406</v>
      </c>
      <c r="B141" t="s">
        <v>544</v>
      </c>
    </row>
    <row r="142" spans="1:2">
      <c r="A142" s="45" t="s">
        <v>407</v>
      </c>
      <c r="B142" t="s">
        <v>545</v>
      </c>
    </row>
    <row r="143" spans="1:2">
      <c r="A143" s="45" t="s">
        <v>408</v>
      </c>
      <c r="B143" t="s">
        <v>546</v>
      </c>
    </row>
    <row r="144" spans="1:2">
      <c r="A144" s="45" t="s">
        <v>409</v>
      </c>
      <c r="B144" t="s">
        <v>547</v>
      </c>
    </row>
    <row r="145" spans="1:2">
      <c r="A145" s="45" t="s">
        <v>410</v>
      </c>
      <c r="B145" t="s">
        <v>548</v>
      </c>
    </row>
    <row r="146" spans="1:2">
      <c r="A146" s="45" t="s">
        <v>411</v>
      </c>
      <c r="B146" t="s">
        <v>549</v>
      </c>
    </row>
    <row r="147" spans="1:2">
      <c r="A147" s="45">
        <v>4211</v>
      </c>
      <c r="B147" t="s">
        <v>95</v>
      </c>
    </row>
    <row r="148" spans="1:2">
      <c r="A148" s="45">
        <v>4310</v>
      </c>
      <c r="B148" t="s">
        <v>106</v>
      </c>
    </row>
    <row r="149" spans="1:2">
      <c r="A149" s="45" t="s">
        <v>286</v>
      </c>
      <c r="B149" t="s">
        <v>550</v>
      </c>
    </row>
    <row r="150" spans="1:2">
      <c r="A150" s="45">
        <v>4312</v>
      </c>
      <c r="B150" t="s">
        <v>107</v>
      </c>
    </row>
    <row r="151" spans="1:2">
      <c r="A151" s="45">
        <v>4313</v>
      </c>
      <c r="B151" t="s">
        <v>2</v>
      </c>
    </row>
    <row r="152" spans="1:2">
      <c r="A152" s="45">
        <v>4314</v>
      </c>
      <c r="B152" t="s">
        <v>108</v>
      </c>
    </row>
    <row r="153" spans="1:2">
      <c r="A153" s="45">
        <v>4315</v>
      </c>
      <c r="B153" t="s">
        <v>109</v>
      </c>
    </row>
    <row r="154" spans="1:2">
      <c r="A154" s="45">
        <v>4316</v>
      </c>
      <c r="B154" t="s">
        <v>110</v>
      </c>
    </row>
    <row r="155" spans="1:2">
      <c r="A155" s="45">
        <v>4317</v>
      </c>
      <c r="B155" t="s">
        <v>111</v>
      </c>
    </row>
    <row r="156" spans="1:2">
      <c r="A156" s="45">
        <v>4318</v>
      </c>
      <c r="B156" t="s">
        <v>112</v>
      </c>
    </row>
    <row r="157" spans="1:2">
      <c r="A157" s="45">
        <v>4320</v>
      </c>
      <c r="B157" t="s">
        <v>113</v>
      </c>
    </row>
    <row r="158" spans="1:2">
      <c r="A158" s="45">
        <v>4321</v>
      </c>
      <c r="B158" t="s">
        <v>114</v>
      </c>
    </row>
    <row r="159" spans="1:2">
      <c r="A159" s="45">
        <v>4400</v>
      </c>
      <c r="B159" t="s">
        <v>115</v>
      </c>
    </row>
    <row r="160" spans="1:2">
      <c r="A160" s="45">
        <v>4500</v>
      </c>
      <c r="B160" t="s">
        <v>116</v>
      </c>
    </row>
    <row r="161" spans="1:2">
      <c r="A161" s="45">
        <v>4510</v>
      </c>
      <c r="B161" t="s">
        <v>117</v>
      </c>
    </row>
    <row r="162" spans="1:2">
      <c r="A162" s="45">
        <v>4520</v>
      </c>
      <c r="B162" t="s">
        <v>118</v>
      </c>
    </row>
    <row r="163" spans="1:2">
      <c r="A163" s="45">
        <v>4530</v>
      </c>
      <c r="B163" t="s">
        <v>119</v>
      </c>
    </row>
    <row r="164" spans="1:2">
      <c r="A164" s="45">
        <v>4531</v>
      </c>
      <c r="B164" t="s">
        <v>120</v>
      </c>
    </row>
    <row r="165" spans="1:2">
      <c r="A165" s="45">
        <v>4601</v>
      </c>
      <c r="B165" t="s">
        <v>121</v>
      </c>
    </row>
    <row r="166" spans="1:2">
      <c r="A166" s="45">
        <v>4602</v>
      </c>
      <c r="B166" t="s">
        <v>122</v>
      </c>
    </row>
    <row r="167" spans="1:2">
      <c r="A167" s="45">
        <v>4603</v>
      </c>
      <c r="B167" t="s">
        <v>123</v>
      </c>
    </row>
    <row r="168" spans="1:2">
      <c r="A168" s="45">
        <v>4604</v>
      </c>
      <c r="B168" t="s">
        <v>124</v>
      </c>
    </row>
    <row r="169" spans="1:2">
      <c r="A169" s="45">
        <v>4605</v>
      </c>
      <c r="B169" t="s">
        <v>125</v>
      </c>
    </row>
    <row r="170" spans="1:2">
      <c r="A170" s="45">
        <v>4606</v>
      </c>
      <c r="B170" t="s">
        <v>126</v>
      </c>
    </row>
    <row r="171" spans="1:2">
      <c r="A171" s="45">
        <v>4607</v>
      </c>
      <c r="B171" t="s">
        <v>127</v>
      </c>
    </row>
    <row r="172" spans="1:2">
      <c r="A172" s="45">
        <v>4608</v>
      </c>
      <c r="B172" t="s">
        <v>128</v>
      </c>
    </row>
    <row r="173" spans="1:2">
      <c r="A173" s="45">
        <v>4699</v>
      </c>
      <c r="B173" t="s">
        <v>129</v>
      </c>
    </row>
    <row r="174" spans="1:2">
      <c r="A174" s="45">
        <v>4900</v>
      </c>
      <c r="B174" t="s">
        <v>130</v>
      </c>
    </row>
    <row r="175" spans="1:2">
      <c r="A175" s="45">
        <v>5107</v>
      </c>
      <c r="B175" t="s">
        <v>131</v>
      </c>
    </row>
    <row r="176" spans="1:2">
      <c r="A176" s="45">
        <v>5108</v>
      </c>
      <c r="B176" t="s">
        <v>132</v>
      </c>
    </row>
    <row r="177" spans="1:2">
      <c r="A177" s="45">
        <v>5109</v>
      </c>
      <c r="B177" t="s">
        <v>133</v>
      </c>
    </row>
    <row r="178" spans="1:2">
      <c r="A178" s="45">
        <v>5111</v>
      </c>
      <c r="B178" t="s">
        <v>134</v>
      </c>
    </row>
    <row r="179" spans="1:2">
      <c r="A179" s="45">
        <v>5118</v>
      </c>
      <c r="B179" t="s">
        <v>135</v>
      </c>
    </row>
    <row r="180" spans="1:2">
      <c r="A180" s="45">
        <v>5119</v>
      </c>
      <c r="B180" t="s">
        <v>3</v>
      </c>
    </row>
    <row r="181" spans="1:2">
      <c r="A181" s="45" t="s">
        <v>412</v>
      </c>
      <c r="B181" t="s">
        <v>551</v>
      </c>
    </row>
    <row r="182" spans="1:2">
      <c r="A182" s="45">
        <v>5150</v>
      </c>
      <c r="B182" t="s">
        <v>136</v>
      </c>
    </row>
    <row r="183" spans="1:2">
      <c r="A183" s="45">
        <v>5151</v>
      </c>
      <c r="B183" t="s">
        <v>137</v>
      </c>
    </row>
    <row r="184" spans="1:2">
      <c r="A184" s="45">
        <v>5159</v>
      </c>
      <c r="B184" t="s">
        <v>96</v>
      </c>
    </row>
    <row r="185" spans="1:2">
      <c r="A185" s="45">
        <v>5209</v>
      </c>
      <c r="B185" t="s">
        <v>97</v>
      </c>
    </row>
    <row r="186" spans="1:2">
      <c r="A186" s="45">
        <v>5212</v>
      </c>
      <c r="B186" t="s">
        <v>138</v>
      </c>
    </row>
    <row r="187" spans="1:2">
      <c r="A187" s="45">
        <v>5220</v>
      </c>
      <c r="B187" t="s">
        <v>4</v>
      </c>
    </row>
    <row r="188" spans="1:2">
      <c r="A188" s="45" t="s">
        <v>80</v>
      </c>
      <c r="B188" t="s">
        <v>139</v>
      </c>
    </row>
    <row r="189" spans="1:2">
      <c r="A189" s="45" t="s">
        <v>140</v>
      </c>
      <c r="B189" t="s">
        <v>141</v>
      </c>
    </row>
    <row r="190" spans="1:2">
      <c r="A190" s="45" t="s">
        <v>142</v>
      </c>
      <c r="B190" t="s">
        <v>143</v>
      </c>
    </row>
    <row r="191" spans="1:2">
      <c r="A191" s="45">
        <v>5221</v>
      </c>
      <c r="B191" t="s">
        <v>9</v>
      </c>
    </row>
    <row r="192" spans="1:2">
      <c r="A192" s="45">
        <v>5230</v>
      </c>
      <c r="B192" t="s">
        <v>90</v>
      </c>
    </row>
    <row r="193" spans="1:2">
      <c r="A193" s="45">
        <v>5231</v>
      </c>
      <c r="B193" t="s">
        <v>144</v>
      </c>
    </row>
    <row r="194" spans="1:2">
      <c r="A194" s="45">
        <v>5239</v>
      </c>
      <c r="B194" t="s">
        <v>145</v>
      </c>
    </row>
    <row r="195" spans="1:2">
      <c r="A195" s="45">
        <v>5300</v>
      </c>
      <c r="B195" t="s">
        <v>5</v>
      </c>
    </row>
    <row r="196" spans="1:2">
      <c r="A196" s="45">
        <v>5310</v>
      </c>
      <c r="B196" t="s">
        <v>146</v>
      </c>
    </row>
    <row r="197" spans="1:2">
      <c r="A197" s="45">
        <v>5400</v>
      </c>
      <c r="B197" t="s">
        <v>147</v>
      </c>
    </row>
    <row r="198" spans="1:2">
      <c r="A198" s="45">
        <v>5406</v>
      </c>
      <c r="B198" t="s">
        <v>148</v>
      </c>
    </row>
    <row r="199" spans="1:2">
      <c r="A199" s="45">
        <v>5407</v>
      </c>
      <c r="B199" t="s">
        <v>149</v>
      </c>
    </row>
    <row r="200" spans="1:2">
      <c r="A200" s="45">
        <v>5501</v>
      </c>
      <c r="B200" t="s">
        <v>150</v>
      </c>
    </row>
    <row r="201" spans="1:2">
      <c r="A201" s="45">
        <v>5505</v>
      </c>
      <c r="B201" t="s">
        <v>151</v>
      </c>
    </row>
    <row r="202" spans="1:2">
      <c r="A202" s="45">
        <v>5520</v>
      </c>
      <c r="B202" t="s">
        <v>152</v>
      </c>
    </row>
    <row r="203" spans="1:2">
      <c r="A203" s="45">
        <v>5530</v>
      </c>
      <c r="B203" t="s">
        <v>153</v>
      </c>
    </row>
    <row r="204" spans="1:2">
      <c r="A204" s="45">
        <v>5540</v>
      </c>
      <c r="B204" t="s">
        <v>154</v>
      </c>
    </row>
    <row r="205" spans="1:2">
      <c r="A205" s="45">
        <v>5550</v>
      </c>
      <c r="B205" t="s">
        <v>155</v>
      </c>
    </row>
    <row r="206" spans="1:2">
      <c r="A206" s="45">
        <v>5560</v>
      </c>
      <c r="B206" t="s">
        <v>156</v>
      </c>
    </row>
    <row r="207" spans="1:2">
      <c r="A207" s="45">
        <v>5570</v>
      </c>
      <c r="B207" t="s">
        <v>157</v>
      </c>
    </row>
    <row r="208" spans="1:2">
      <c r="A208" s="45">
        <v>5581</v>
      </c>
      <c r="B208" t="s">
        <v>158</v>
      </c>
    </row>
    <row r="209" spans="1:2">
      <c r="A209" s="45">
        <v>5583</v>
      </c>
      <c r="B209" t="s">
        <v>159</v>
      </c>
    </row>
    <row r="210" spans="1:2">
      <c r="A210" s="45">
        <v>5590</v>
      </c>
      <c r="B210" t="s">
        <v>160</v>
      </c>
    </row>
    <row r="211" spans="1:2">
      <c r="A211" s="45">
        <v>5602</v>
      </c>
      <c r="B211" t="s">
        <v>91</v>
      </c>
    </row>
    <row r="212" spans="1:2">
      <c r="A212" s="45">
        <v>5603</v>
      </c>
      <c r="B212" t="s">
        <v>161</v>
      </c>
    </row>
    <row r="213" spans="1:2">
      <c r="A213" s="45">
        <v>5604</v>
      </c>
      <c r="B213" t="s">
        <v>162</v>
      </c>
    </row>
    <row r="214" spans="1:2">
      <c r="A214" s="45">
        <v>5608</v>
      </c>
      <c r="B214" t="s">
        <v>163</v>
      </c>
    </row>
    <row r="215" spans="1:2">
      <c r="A215" s="45">
        <v>5640</v>
      </c>
      <c r="B215" t="s">
        <v>164</v>
      </c>
    </row>
    <row r="216" spans="1:2">
      <c r="A216" s="45">
        <v>5650</v>
      </c>
      <c r="B216" t="s">
        <v>165</v>
      </c>
    </row>
    <row r="217" spans="1:2">
      <c r="A217" s="45">
        <v>5651</v>
      </c>
      <c r="B217" t="s">
        <v>166</v>
      </c>
    </row>
    <row r="218" spans="1:2">
      <c r="A218" s="45">
        <v>5652</v>
      </c>
      <c r="B218" t="s">
        <v>167</v>
      </c>
    </row>
    <row r="219" spans="1:2">
      <c r="A219" s="45">
        <v>5671</v>
      </c>
      <c r="B219" t="s">
        <v>98</v>
      </c>
    </row>
    <row r="220" spans="1:2">
      <c r="A220" s="45">
        <v>5681</v>
      </c>
      <c r="B220" t="s">
        <v>168</v>
      </c>
    </row>
    <row r="221" spans="1:2">
      <c r="A221" s="45">
        <v>5683</v>
      </c>
      <c r="B221" t="s">
        <v>169</v>
      </c>
    </row>
    <row r="222" spans="1:2">
      <c r="A222" s="45">
        <v>5684</v>
      </c>
      <c r="B222" t="s">
        <v>170</v>
      </c>
    </row>
    <row r="223" spans="1:2">
      <c r="A223" s="45">
        <v>5685</v>
      </c>
      <c r="B223" t="s">
        <v>171</v>
      </c>
    </row>
    <row r="224" spans="1:2">
      <c r="A224" s="45">
        <v>5686</v>
      </c>
      <c r="B224" t="s">
        <v>172</v>
      </c>
    </row>
    <row r="225" spans="1:2">
      <c r="A225" s="45">
        <v>5690</v>
      </c>
      <c r="B225" t="s">
        <v>173</v>
      </c>
    </row>
    <row r="226" spans="1:2">
      <c r="A226" s="45">
        <v>5691</v>
      </c>
      <c r="B226" t="s">
        <v>174</v>
      </c>
    </row>
    <row r="227" spans="1:2">
      <c r="A227" s="45">
        <v>5700</v>
      </c>
      <c r="B227" t="s">
        <v>175</v>
      </c>
    </row>
    <row r="228" spans="1:2">
      <c r="A228" s="45">
        <v>5720</v>
      </c>
      <c r="B228" t="s">
        <v>176</v>
      </c>
    </row>
    <row r="229" spans="1:2">
      <c r="A229" s="45">
        <v>5731</v>
      </c>
      <c r="B229" t="s">
        <v>177</v>
      </c>
    </row>
    <row r="230" spans="1:2">
      <c r="A230" s="45">
        <v>5732</v>
      </c>
      <c r="B230" t="s">
        <v>178</v>
      </c>
    </row>
    <row r="231" spans="1:2">
      <c r="A231" s="45">
        <v>5733</v>
      </c>
      <c r="B231" t="s">
        <v>179</v>
      </c>
    </row>
    <row r="232" spans="1:2">
      <c r="A232" s="45">
        <v>5734</v>
      </c>
      <c r="B232" t="s">
        <v>180</v>
      </c>
    </row>
    <row r="233" spans="1:2">
      <c r="A233" s="45">
        <v>5740</v>
      </c>
      <c r="B233" t="s">
        <v>99</v>
      </c>
    </row>
    <row r="234" spans="1:2">
      <c r="A234" s="45">
        <v>5790</v>
      </c>
      <c r="B234" t="s">
        <v>181</v>
      </c>
    </row>
    <row r="235" spans="1:2">
      <c r="A235" s="45">
        <v>5799</v>
      </c>
      <c r="B235" t="s">
        <v>182</v>
      </c>
    </row>
    <row r="236" spans="1:2">
      <c r="A236" s="45">
        <v>5800</v>
      </c>
      <c r="B236" t="s">
        <v>202</v>
      </c>
    </row>
    <row r="237" spans="1:2">
      <c r="A237" s="45">
        <v>5810</v>
      </c>
      <c r="B237" t="s">
        <v>183</v>
      </c>
    </row>
    <row r="238" spans="1:2">
      <c r="A238" s="45">
        <v>5813</v>
      </c>
      <c r="B238" t="s">
        <v>184</v>
      </c>
    </row>
    <row r="239" spans="1:2">
      <c r="A239" s="45">
        <v>5820</v>
      </c>
      <c r="B239" t="s">
        <v>6</v>
      </c>
    </row>
    <row r="240" spans="1:2">
      <c r="A240" s="45" t="s">
        <v>79</v>
      </c>
      <c r="B240" t="s">
        <v>185</v>
      </c>
    </row>
    <row r="241" spans="1:2">
      <c r="A241" s="45" t="s">
        <v>78</v>
      </c>
      <c r="B241" t="s">
        <v>186</v>
      </c>
    </row>
    <row r="242" spans="1:2">
      <c r="A242" s="45" t="s">
        <v>77</v>
      </c>
      <c r="B242" t="s">
        <v>187</v>
      </c>
    </row>
    <row r="243" spans="1:2">
      <c r="A243" s="45">
        <v>5830</v>
      </c>
      <c r="B243" t="s">
        <v>188</v>
      </c>
    </row>
    <row r="244" spans="1:2">
      <c r="A244" s="45">
        <v>5831</v>
      </c>
      <c r="B244" t="s">
        <v>189</v>
      </c>
    </row>
    <row r="245" spans="1:2">
      <c r="A245" s="45">
        <v>5832</v>
      </c>
      <c r="B245" t="s">
        <v>190</v>
      </c>
    </row>
    <row r="246" spans="1:2">
      <c r="A246" s="45">
        <v>5833</v>
      </c>
      <c r="B246" t="s">
        <v>191</v>
      </c>
    </row>
    <row r="247" spans="1:2">
      <c r="A247" s="45">
        <v>5835</v>
      </c>
      <c r="B247" t="s">
        <v>192</v>
      </c>
    </row>
    <row r="248" spans="1:2">
      <c r="A248" s="45">
        <v>5838</v>
      </c>
      <c r="B248" t="s">
        <v>193</v>
      </c>
    </row>
    <row r="249" spans="1:2">
      <c r="A249" s="45">
        <v>5840</v>
      </c>
      <c r="B249" t="s">
        <v>194</v>
      </c>
    </row>
    <row r="250" spans="1:2">
      <c r="A250" s="45">
        <v>5860</v>
      </c>
      <c r="B250" t="s">
        <v>195</v>
      </c>
    </row>
    <row r="251" spans="1:2">
      <c r="A251" s="45">
        <v>5861</v>
      </c>
      <c r="B251" t="s">
        <v>7</v>
      </c>
    </row>
    <row r="252" spans="1:2">
      <c r="A252" s="45">
        <v>5862</v>
      </c>
      <c r="B252" t="s">
        <v>552</v>
      </c>
    </row>
    <row r="253" spans="1:2">
      <c r="A253" s="45">
        <v>5863</v>
      </c>
      <c r="B253" t="s">
        <v>196</v>
      </c>
    </row>
    <row r="254" spans="1:2">
      <c r="A254" s="45">
        <v>5869</v>
      </c>
      <c r="B254" t="s">
        <v>197</v>
      </c>
    </row>
    <row r="255" spans="1:2">
      <c r="A255" s="45">
        <v>5870</v>
      </c>
      <c r="B255" t="s">
        <v>198</v>
      </c>
    </row>
    <row r="256" spans="1:2">
      <c r="A256" s="45">
        <v>5880</v>
      </c>
      <c r="B256" t="s">
        <v>199</v>
      </c>
    </row>
    <row r="257" spans="1:2">
      <c r="A257" s="45">
        <v>5881</v>
      </c>
      <c r="B257" t="s">
        <v>200</v>
      </c>
    </row>
    <row r="258" spans="1:2">
      <c r="A258" s="45">
        <v>5882</v>
      </c>
      <c r="B258" t="s">
        <v>201</v>
      </c>
    </row>
    <row r="259" spans="1:2">
      <c r="A259" s="45">
        <v>5890</v>
      </c>
      <c r="B259" t="s">
        <v>8</v>
      </c>
    </row>
    <row r="260" spans="1:2">
      <c r="A260" s="45">
        <v>5891</v>
      </c>
      <c r="B260" t="s">
        <v>203</v>
      </c>
    </row>
    <row r="261" spans="1:2">
      <c r="A261" s="45">
        <v>5892</v>
      </c>
      <c r="B261" t="s">
        <v>204</v>
      </c>
    </row>
    <row r="262" spans="1:2">
      <c r="A262" s="45">
        <v>5895</v>
      </c>
      <c r="B262" t="s">
        <v>205</v>
      </c>
    </row>
    <row r="263" spans="1:2">
      <c r="A263" s="45">
        <v>5896</v>
      </c>
      <c r="B263" t="s">
        <v>206</v>
      </c>
    </row>
    <row r="264" spans="1:2">
      <c r="A264" s="45">
        <v>5899</v>
      </c>
      <c r="B264" t="s">
        <v>553</v>
      </c>
    </row>
    <row r="265" spans="1:2">
      <c r="A265" s="45">
        <v>5911</v>
      </c>
      <c r="B265" t="s">
        <v>100</v>
      </c>
    </row>
    <row r="266" spans="1:2">
      <c r="A266" s="45">
        <v>5912</v>
      </c>
      <c r="B266" t="s">
        <v>207</v>
      </c>
    </row>
    <row r="267" spans="1:2">
      <c r="A267" s="45">
        <v>6110</v>
      </c>
      <c r="B267" t="s">
        <v>208</v>
      </c>
    </row>
    <row r="268" spans="1:2">
      <c r="A268" s="45" t="s">
        <v>76</v>
      </c>
      <c r="B268" t="s">
        <v>208</v>
      </c>
    </row>
    <row r="269" spans="1:2">
      <c r="A269" s="45">
        <v>6120</v>
      </c>
      <c r="B269" t="s">
        <v>209</v>
      </c>
    </row>
    <row r="270" spans="1:2">
      <c r="A270" s="45" t="s">
        <v>75</v>
      </c>
      <c r="B270" t="s">
        <v>209</v>
      </c>
    </row>
    <row r="271" spans="1:2">
      <c r="A271" s="45">
        <v>6210</v>
      </c>
      <c r="B271" t="s">
        <v>210</v>
      </c>
    </row>
    <row r="272" spans="1:2">
      <c r="A272" s="45" t="s">
        <v>74</v>
      </c>
      <c r="B272" t="s">
        <v>211</v>
      </c>
    </row>
    <row r="273" spans="1:2">
      <c r="A273" s="45" t="s">
        <v>73</v>
      </c>
      <c r="B273" t="s">
        <v>212</v>
      </c>
    </row>
    <row r="274" spans="1:2">
      <c r="A274" s="45">
        <v>6211</v>
      </c>
      <c r="B274" t="s">
        <v>213</v>
      </c>
    </row>
    <row r="275" spans="1:2">
      <c r="A275" s="45" t="s">
        <v>72</v>
      </c>
      <c r="B275" t="s">
        <v>214</v>
      </c>
    </row>
    <row r="276" spans="1:2">
      <c r="A276" s="45" t="s">
        <v>71</v>
      </c>
      <c r="B276" t="s">
        <v>215</v>
      </c>
    </row>
    <row r="277" spans="1:2">
      <c r="A277" s="45" t="s">
        <v>413</v>
      </c>
      <c r="B277" t="s">
        <v>554</v>
      </c>
    </row>
    <row r="278" spans="1:2">
      <c r="A278" s="45" t="s">
        <v>70</v>
      </c>
      <c r="B278" t="s">
        <v>216</v>
      </c>
    </row>
    <row r="279" spans="1:2">
      <c r="A279" s="45">
        <v>6212</v>
      </c>
      <c r="B279" t="s">
        <v>217</v>
      </c>
    </row>
    <row r="280" spans="1:2">
      <c r="A280" s="45" t="s">
        <v>69</v>
      </c>
      <c r="B280" t="s">
        <v>218</v>
      </c>
    </row>
    <row r="281" spans="1:2">
      <c r="A281" s="45">
        <v>6214</v>
      </c>
      <c r="B281" t="s">
        <v>219</v>
      </c>
    </row>
    <row r="282" spans="1:2">
      <c r="A282" s="45" t="s">
        <v>68</v>
      </c>
      <c r="B282" t="s">
        <v>220</v>
      </c>
    </row>
    <row r="283" spans="1:2">
      <c r="A283" s="45">
        <v>6215</v>
      </c>
      <c r="B283" t="s">
        <v>221</v>
      </c>
    </row>
    <row r="284" spans="1:2">
      <c r="A284" s="45" t="s">
        <v>67</v>
      </c>
      <c r="B284" t="s">
        <v>221</v>
      </c>
    </row>
    <row r="285" spans="1:2">
      <c r="A285" s="45">
        <v>6216</v>
      </c>
      <c r="B285" t="s">
        <v>222</v>
      </c>
    </row>
    <row r="286" spans="1:2">
      <c r="A286" s="45" t="s">
        <v>66</v>
      </c>
      <c r="B286" t="s">
        <v>223</v>
      </c>
    </row>
    <row r="287" spans="1:2">
      <c r="A287" s="45">
        <v>6310</v>
      </c>
      <c r="B287" t="s">
        <v>101</v>
      </c>
    </row>
    <row r="288" spans="1:2">
      <c r="A288" s="45" t="s">
        <v>65</v>
      </c>
      <c r="B288" t="s">
        <v>101</v>
      </c>
    </row>
    <row r="289" spans="1:2">
      <c r="A289" s="45">
        <v>6311</v>
      </c>
      <c r="B289" t="s">
        <v>224</v>
      </c>
    </row>
    <row r="290" spans="1:2">
      <c r="A290" s="45" t="s">
        <v>64</v>
      </c>
      <c r="B290" t="s">
        <v>225</v>
      </c>
    </row>
    <row r="291" spans="1:2">
      <c r="A291" s="45">
        <v>6411</v>
      </c>
      <c r="B291" t="s">
        <v>226</v>
      </c>
    </row>
    <row r="292" spans="1:2">
      <c r="A292" s="45" t="s">
        <v>63</v>
      </c>
      <c r="B292" t="s">
        <v>227</v>
      </c>
    </row>
    <row r="293" spans="1:2">
      <c r="A293" s="45">
        <v>6412</v>
      </c>
      <c r="B293" t="s">
        <v>93</v>
      </c>
    </row>
    <row r="294" spans="1:2">
      <c r="A294" s="45" t="s">
        <v>62</v>
      </c>
      <c r="B294" t="s">
        <v>228</v>
      </c>
    </row>
    <row r="295" spans="1:2">
      <c r="A295" s="45">
        <v>6413</v>
      </c>
      <c r="B295" t="s">
        <v>229</v>
      </c>
    </row>
    <row r="296" spans="1:2">
      <c r="A296" s="45" t="s">
        <v>61</v>
      </c>
      <c r="B296" t="s">
        <v>230</v>
      </c>
    </row>
    <row r="297" spans="1:2">
      <c r="A297" s="45" t="s">
        <v>60</v>
      </c>
      <c r="B297" t="s">
        <v>231</v>
      </c>
    </row>
    <row r="298" spans="1:2">
      <c r="A298" s="45">
        <v>6414</v>
      </c>
      <c r="B298" t="s">
        <v>94</v>
      </c>
    </row>
    <row r="299" spans="1:2">
      <c r="A299" s="45" t="s">
        <v>59</v>
      </c>
      <c r="B299" t="s">
        <v>94</v>
      </c>
    </row>
    <row r="300" spans="1:2">
      <c r="A300" s="45">
        <v>6415</v>
      </c>
      <c r="B300" t="s">
        <v>232</v>
      </c>
    </row>
    <row r="301" spans="1:2">
      <c r="A301" s="45" t="s">
        <v>58</v>
      </c>
      <c r="B301" t="s">
        <v>233</v>
      </c>
    </row>
    <row r="302" spans="1:2">
      <c r="A302" s="45">
        <v>6419</v>
      </c>
      <c r="B302" t="s">
        <v>234</v>
      </c>
    </row>
    <row r="303" spans="1:2">
      <c r="A303" s="45" t="s">
        <v>57</v>
      </c>
      <c r="B303" t="s">
        <v>234</v>
      </c>
    </row>
    <row r="304" spans="1:2">
      <c r="A304" s="45">
        <v>6421</v>
      </c>
      <c r="B304" t="s">
        <v>226</v>
      </c>
    </row>
    <row r="305" spans="1:2">
      <c r="A305" s="45" t="s">
        <v>56</v>
      </c>
      <c r="B305" t="s">
        <v>235</v>
      </c>
    </row>
    <row r="306" spans="1:2">
      <c r="A306" s="45">
        <v>6422</v>
      </c>
      <c r="B306" t="s">
        <v>93</v>
      </c>
    </row>
    <row r="307" spans="1:2">
      <c r="A307" s="45" t="s">
        <v>55</v>
      </c>
      <c r="B307" t="s">
        <v>236</v>
      </c>
    </row>
    <row r="308" spans="1:2">
      <c r="A308" s="45">
        <v>6423</v>
      </c>
      <c r="B308" t="s">
        <v>237</v>
      </c>
    </row>
    <row r="309" spans="1:2">
      <c r="A309" s="45" t="s">
        <v>54</v>
      </c>
      <c r="B309" t="s">
        <v>230</v>
      </c>
    </row>
    <row r="310" spans="1:2">
      <c r="A310" s="45">
        <v>6424</v>
      </c>
      <c r="B310" t="s">
        <v>94</v>
      </c>
    </row>
    <row r="311" spans="1:2">
      <c r="A311" s="45" t="s">
        <v>53</v>
      </c>
      <c r="B311" t="s">
        <v>94</v>
      </c>
    </row>
    <row r="312" spans="1:2">
      <c r="A312" s="45">
        <v>6425</v>
      </c>
      <c r="B312" t="s">
        <v>238</v>
      </c>
    </row>
    <row r="313" spans="1:2">
      <c r="A313" s="45" t="s">
        <v>52</v>
      </c>
      <c r="B313" t="s">
        <v>233</v>
      </c>
    </row>
    <row r="314" spans="1:2">
      <c r="A314" s="45">
        <v>6429</v>
      </c>
      <c r="B314" t="s">
        <v>234</v>
      </c>
    </row>
    <row r="315" spans="1:2">
      <c r="A315" s="45" t="s">
        <v>51</v>
      </c>
      <c r="B315" t="s">
        <v>234</v>
      </c>
    </row>
    <row r="316" spans="1:2">
      <c r="A316" s="45">
        <v>6498</v>
      </c>
      <c r="B316" t="s">
        <v>239</v>
      </c>
    </row>
    <row r="317" spans="1:2">
      <c r="A317" s="45">
        <v>6499</v>
      </c>
      <c r="B317" t="s">
        <v>240</v>
      </c>
    </row>
    <row r="318" spans="1:2">
      <c r="A318" s="45">
        <v>6900</v>
      </c>
      <c r="B318" t="s">
        <v>241</v>
      </c>
    </row>
    <row r="319" spans="1:2">
      <c r="A319" s="45" t="s">
        <v>260</v>
      </c>
      <c r="B319" t="s">
        <v>555</v>
      </c>
    </row>
    <row r="320" spans="1:2">
      <c r="A320" s="45">
        <v>7501</v>
      </c>
      <c r="B320" t="s">
        <v>242</v>
      </c>
    </row>
    <row r="321" spans="1:2">
      <c r="A321" s="45" t="s">
        <v>50</v>
      </c>
      <c r="B321" t="s">
        <v>243</v>
      </c>
    </row>
    <row r="322" spans="1:2">
      <c r="A322" s="45" t="s">
        <v>49</v>
      </c>
      <c r="B322" t="s">
        <v>244</v>
      </c>
    </row>
    <row r="323" spans="1:2">
      <c r="A323" s="45" t="s">
        <v>48</v>
      </c>
      <c r="B323" t="s">
        <v>245</v>
      </c>
    </row>
    <row r="324" spans="1:2">
      <c r="A324" s="45" t="s">
        <v>47</v>
      </c>
      <c r="B324" t="s">
        <v>246</v>
      </c>
    </row>
    <row r="325" spans="1:2">
      <c r="A325" s="45" t="s">
        <v>46</v>
      </c>
      <c r="B325" t="s">
        <v>247</v>
      </c>
    </row>
    <row r="326" spans="1:2">
      <c r="A326" s="45" t="s">
        <v>45</v>
      </c>
      <c r="B326" t="s">
        <v>248</v>
      </c>
    </row>
    <row r="327" spans="1:2">
      <c r="A327" s="45" t="s">
        <v>44</v>
      </c>
      <c r="B327" t="s">
        <v>249</v>
      </c>
    </row>
    <row r="328" spans="1:2">
      <c r="A328" s="45" t="s">
        <v>43</v>
      </c>
      <c r="B328" t="s">
        <v>250</v>
      </c>
    </row>
    <row r="329" spans="1:2">
      <c r="A329" s="45" t="s">
        <v>42</v>
      </c>
      <c r="B329" t="s">
        <v>251</v>
      </c>
    </row>
    <row r="330" spans="1:2">
      <c r="A330" s="45" t="s">
        <v>252</v>
      </c>
      <c r="B330" t="s">
        <v>253</v>
      </c>
    </row>
    <row r="331" spans="1:2">
      <c r="A331" s="45" t="s">
        <v>254</v>
      </c>
      <c r="B331" t="s">
        <v>255</v>
      </c>
    </row>
    <row r="332" spans="1:2">
      <c r="A332" s="45">
        <v>7502</v>
      </c>
      <c r="B332" t="s">
        <v>256</v>
      </c>
    </row>
    <row r="333" spans="1:2">
      <c r="A333" s="45">
        <v>7503</v>
      </c>
      <c r="B333" t="s">
        <v>257</v>
      </c>
    </row>
    <row r="334" spans="1:2">
      <c r="A334" s="45">
        <v>7602</v>
      </c>
      <c r="B334" t="s">
        <v>258</v>
      </c>
    </row>
    <row r="335" spans="1:2">
      <c r="A335" s="45">
        <v>7603</v>
      </c>
      <c r="B335" t="s">
        <v>259</v>
      </c>
    </row>
    <row r="336" spans="1:2">
      <c r="A336"/>
      <c r="B336"/>
    </row>
    <row r="337" spans="1:2">
      <c r="A337"/>
      <c r="B337"/>
    </row>
    <row r="338" spans="1:2">
      <c r="A338"/>
      <c r="B338"/>
    </row>
    <row r="339" spans="1:2">
      <c r="A339"/>
      <c r="B339"/>
    </row>
    <row r="340" spans="1:2">
      <c r="A340"/>
      <c r="B340"/>
    </row>
    <row r="341" spans="1:2">
      <c r="A341"/>
      <c r="B341"/>
    </row>
    <row r="342" spans="1:2">
      <c r="A342"/>
      <c r="B342"/>
    </row>
    <row r="343" spans="1:2">
      <c r="A343"/>
      <c r="B343"/>
    </row>
    <row r="344" spans="1:2">
      <c r="A344"/>
      <c r="B344"/>
    </row>
    <row r="345" spans="1:2">
      <c r="A345"/>
      <c r="B345"/>
    </row>
    <row r="346" spans="1:2">
      <c r="A346"/>
      <c r="B346"/>
    </row>
    <row r="347" spans="1:2">
      <c r="A347"/>
      <c r="B347"/>
    </row>
    <row r="348" spans="1:2">
      <c r="A348"/>
      <c r="B348"/>
    </row>
    <row r="349" spans="1:2">
      <c r="A349"/>
      <c r="B349"/>
    </row>
    <row r="350" spans="1:2">
      <c r="A350"/>
      <c r="B350"/>
    </row>
    <row r="351" spans="1:2">
      <c r="A351"/>
      <c r="B351"/>
    </row>
    <row r="352" spans="1:2">
      <c r="A352"/>
      <c r="B352"/>
    </row>
    <row r="353" spans="1:2">
      <c r="A353"/>
      <c r="B353"/>
    </row>
    <row r="354" spans="1:2">
      <c r="A354"/>
      <c r="B354"/>
    </row>
    <row r="355" spans="1:2">
      <c r="A355"/>
      <c r="B355"/>
    </row>
    <row r="356" spans="1:2">
      <c r="A356"/>
      <c r="B356"/>
    </row>
    <row r="357" spans="1:2">
      <c r="A357"/>
      <c r="B357"/>
    </row>
    <row r="358" spans="1:2">
      <c r="A358"/>
      <c r="B358"/>
    </row>
    <row r="359" spans="1:2">
      <c r="A359"/>
      <c r="B359"/>
    </row>
    <row r="360" spans="1:2">
      <c r="A360"/>
      <c r="B360"/>
    </row>
    <row r="361" spans="1:2">
      <c r="A361"/>
      <c r="B361"/>
    </row>
    <row r="362" spans="1:2">
      <c r="A362"/>
      <c r="B362"/>
    </row>
    <row r="363" spans="1:2">
      <c r="A363"/>
      <c r="B363"/>
    </row>
    <row r="364" spans="1:2">
      <c r="A364"/>
      <c r="B364"/>
    </row>
    <row r="365" spans="1:2">
      <c r="A365"/>
      <c r="B365"/>
    </row>
    <row r="366" spans="1:2">
      <c r="A366"/>
      <c r="B366"/>
    </row>
    <row r="367" spans="1:2">
      <c r="A367"/>
      <c r="B367"/>
    </row>
    <row r="368" spans="1:2">
      <c r="A368"/>
      <c r="B368"/>
    </row>
    <row r="369" spans="1:2">
      <c r="A369"/>
      <c r="B369"/>
    </row>
    <row r="370" spans="1:2">
      <c r="A370"/>
      <c r="B370"/>
    </row>
    <row r="371" spans="1:2">
      <c r="A371"/>
      <c r="B371"/>
    </row>
    <row r="372" spans="1:2">
      <c r="A372"/>
      <c r="B372"/>
    </row>
    <row r="373" spans="1:2">
      <c r="A373"/>
      <c r="B373"/>
    </row>
    <row r="374" spans="1:2">
      <c r="A374"/>
      <c r="B374"/>
    </row>
    <row r="375" spans="1:2">
      <c r="A375"/>
      <c r="B375"/>
    </row>
    <row r="376" spans="1:2">
      <c r="A376"/>
      <c r="B376"/>
    </row>
    <row r="377" spans="1:2">
      <c r="A377"/>
      <c r="B377"/>
    </row>
    <row r="378" spans="1:2">
      <c r="A378"/>
      <c r="B378"/>
    </row>
    <row r="379" spans="1:2">
      <c r="A379"/>
      <c r="B379"/>
    </row>
    <row r="380" spans="1:2">
      <c r="A380"/>
      <c r="B380"/>
    </row>
    <row r="381" spans="1:2">
      <c r="A381"/>
      <c r="B381"/>
    </row>
    <row r="382" spans="1:2">
      <c r="A382"/>
      <c r="B382"/>
    </row>
    <row r="383" spans="1:2">
      <c r="A383"/>
      <c r="B383"/>
    </row>
    <row r="384" spans="1:2">
      <c r="A384"/>
      <c r="B384"/>
    </row>
    <row r="385" spans="1:2">
      <c r="A385"/>
      <c r="B385"/>
    </row>
    <row r="386" spans="1:2">
      <c r="A386"/>
      <c r="B386"/>
    </row>
    <row r="387" spans="1:2">
      <c r="A387"/>
      <c r="B387"/>
    </row>
    <row r="388" spans="1:2">
      <c r="A388"/>
      <c r="B388"/>
    </row>
    <row r="389" spans="1:2">
      <c r="A389"/>
      <c r="B389"/>
    </row>
    <row r="390" spans="1:2">
      <c r="A390"/>
      <c r="B390"/>
    </row>
    <row r="391" spans="1:2">
      <c r="A391"/>
      <c r="B391"/>
    </row>
    <row r="392" spans="1:2">
      <c r="A392"/>
      <c r="B392"/>
    </row>
    <row r="393" spans="1:2">
      <c r="A393"/>
      <c r="B393"/>
    </row>
    <row r="394" spans="1:2">
      <c r="A394"/>
      <c r="B394"/>
    </row>
    <row r="395" spans="1:2">
      <c r="A395"/>
      <c r="B395"/>
    </row>
    <row r="396" spans="1:2">
      <c r="A396"/>
      <c r="B396"/>
    </row>
    <row r="397" spans="1:2">
      <c r="A397"/>
      <c r="B397"/>
    </row>
    <row r="398" spans="1:2">
      <c r="A398"/>
      <c r="B398"/>
    </row>
    <row r="399" spans="1:2">
      <c r="A399"/>
      <c r="B399"/>
    </row>
    <row r="400" spans="1:2">
      <c r="A400"/>
      <c r="B400"/>
    </row>
    <row r="401" spans="1:2">
      <c r="A401"/>
      <c r="B401"/>
    </row>
    <row r="402" spans="1:2">
      <c r="A402"/>
      <c r="B402"/>
    </row>
    <row r="403" spans="1:2">
      <c r="A403"/>
      <c r="B403"/>
    </row>
    <row r="404" spans="1:2">
      <c r="A404"/>
      <c r="B404"/>
    </row>
    <row r="405" spans="1:2">
      <c r="A405"/>
      <c r="B405"/>
    </row>
    <row r="406" spans="1:2">
      <c r="A406"/>
      <c r="B406"/>
    </row>
    <row r="407" spans="1:2">
      <c r="A407"/>
      <c r="B407"/>
    </row>
    <row r="408" spans="1:2">
      <c r="A408"/>
      <c r="B408"/>
    </row>
    <row r="409" spans="1:2">
      <c r="A409"/>
      <c r="B409"/>
    </row>
    <row r="410" spans="1:2">
      <c r="A410"/>
      <c r="B410"/>
    </row>
    <row r="411" spans="1:2">
      <c r="A411"/>
      <c r="B411"/>
    </row>
    <row r="412" spans="1:2">
      <c r="A412"/>
      <c r="B412"/>
    </row>
    <row r="413" spans="1:2">
      <c r="A413"/>
      <c r="B413"/>
    </row>
    <row r="414" spans="1:2">
      <c r="A414"/>
      <c r="B414"/>
    </row>
    <row r="415" spans="1:2">
      <c r="A415"/>
      <c r="B415"/>
    </row>
    <row r="416" spans="1:2">
      <c r="A416"/>
      <c r="B416"/>
    </row>
    <row r="417" spans="1:2">
      <c r="A417"/>
      <c r="B417"/>
    </row>
    <row r="418" spans="1:2">
      <c r="A418"/>
      <c r="B418"/>
    </row>
    <row r="419" spans="1:2">
      <c r="A419"/>
      <c r="B419"/>
    </row>
    <row r="420" spans="1:2">
      <c r="A420"/>
      <c r="B420"/>
    </row>
    <row r="421" spans="1:2">
      <c r="A421"/>
      <c r="B421"/>
    </row>
    <row r="422" spans="1:2">
      <c r="A422"/>
      <c r="B422"/>
    </row>
    <row r="423" spans="1:2">
      <c r="A423"/>
      <c r="B423"/>
    </row>
    <row r="424" spans="1:2">
      <c r="A424"/>
      <c r="B424"/>
    </row>
    <row r="425" spans="1:2">
      <c r="A425"/>
      <c r="B425"/>
    </row>
    <row r="426" spans="1:2">
      <c r="A426"/>
      <c r="B426"/>
    </row>
    <row r="427" spans="1:2">
      <c r="A427"/>
      <c r="B427"/>
    </row>
    <row r="428" spans="1:2">
      <c r="A428"/>
      <c r="B428"/>
    </row>
    <row r="429" spans="1:2">
      <c r="A429"/>
      <c r="B429"/>
    </row>
    <row r="430" spans="1:2">
      <c r="A430"/>
      <c r="B430"/>
    </row>
    <row r="431" spans="1:2">
      <c r="A431"/>
      <c r="B431"/>
    </row>
    <row r="432" spans="1:2">
      <c r="A432"/>
      <c r="B432"/>
    </row>
    <row r="433" spans="1:2">
      <c r="A433"/>
      <c r="B433"/>
    </row>
    <row r="434" spans="1:2">
      <c r="A434"/>
      <c r="B434"/>
    </row>
    <row r="435" spans="1:2">
      <c r="A435"/>
      <c r="B435"/>
    </row>
    <row r="436" spans="1:2">
      <c r="A436"/>
      <c r="B436"/>
    </row>
    <row r="437" spans="1:2">
      <c r="A437"/>
      <c r="B437"/>
    </row>
    <row r="438" spans="1:2">
      <c r="A438"/>
      <c r="B438"/>
    </row>
    <row r="439" spans="1:2">
      <c r="A439"/>
      <c r="B439"/>
    </row>
    <row r="440" spans="1:2">
      <c r="A440"/>
      <c r="B440"/>
    </row>
    <row r="441" spans="1:2">
      <c r="A441"/>
      <c r="B441"/>
    </row>
    <row r="442" spans="1:2">
      <c r="A442"/>
      <c r="B442"/>
    </row>
    <row r="443" spans="1:2">
      <c r="A443"/>
      <c r="B443"/>
    </row>
    <row r="444" spans="1:2">
      <c r="A444"/>
      <c r="B444"/>
    </row>
    <row r="445" spans="1:2">
      <c r="A445"/>
      <c r="B445"/>
    </row>
    <row r="446" spans="1:2">
      <c r="A446"/>
      <c r="B446"/>
    </row>
    <row r="447" spans="1:2">
      <c r="A447"/>
      <c r="B447"/>
    </row>
    <row r="448" spans="1:2">
      <c r="A448"/>
      <c r="B448"/>
    </row>
    <row r="449" spans="1:2">
      <c r="A449"/>
      <c r="B449"/>
    </row>
    <row r="450" spans="1:2">
      <c r="A450"/>
      <c r="B450"/>
    </row>
    <row r="451" spans="1:2">
      <c r="A451"/>
      <c r="B451"/>
    </row>
    <row r="452" spans="1:2">
      <c r="A452"/>
      <c r="B452"/>
    </row>
    <row r="453" spans="1:2">
      <c r="A453"/>
      <c r="B453"/>
    </row>
    <row r="454" spans="1:2">
      <c r="A454"/>
      <c r="B454"/>
    </row>
    <row r="455" spans="1:2">
      <c r="A455"/>
      <c r="B455"/>
    </row>
    <row r="456" spans="1:2">
      <c r="A456"/>
      <c r="B456"/>
    </row>
    <row r="457" spans="1:2">
      <c r="A457"/>
      <c r="B457"/>
    </row>
    <row r="458" spans="1:2">
      <c r="A458"/>
      <c r="B458"/>
    </row>
    <row r="459" spans="1:2">
      <c r="A459"/>
      <c r="B459"/>
    </row>
    <row r="460" spans="1:2">
      <c r="A460"/>
      <c r="B460"/>
    </row>
    <row r="461" spans="1:2">
      <c r="A461"/>
      <c r="B461"/>
    </row>
    <row r="462" spans="1:2">
      <c r="A462"/>
      <c r="B462"/>
    </row>
    <row r="463" spans="1:2">
      <c r="A463"/>
      <c r="B463"/>
    </row>
    <row r="464" spans="1:2">
      <c r="A464"/>
      <c r="B464"/>
    </row>
    <row r="465" spans="1:2">
      <c r="A465"/>
      <c r="B465"/>
    </row>
    <row r="466" spans="1:2">
      <c r="A466"/>
      <c r="B466"/>
    </row>
    <row r="467" spans="1:2">
      <c r="A467"/>
      <c r="B467"/>
    </row>
    <row r="468" spans="1:2">
      <c r="A468"/>
      <c r="B468"/>
    </row>
    <row r="469" spans="1:2">
      <c r="A469"/>
      <c r="B469"/>
    </row>
    <row r="470" spans="1:2">
      <c r="A470"/>
      <c r="B470"/>
    </row>
    <row r="471" spans="1:2">
      <c r="A471"/>
      <c r="B471"/>
    </row>
    <row r="472" spans="1:2">
      <c r="A472"/>
      <c r="B472"/>
    </row>
    <row r="473" spans="1:2">
      <c r="A473"/>
      <c r="B473"/>
    </row>
    <row r="474" spans="1:2">
      <c r="A474"/>
      <c r="B474"/>
    </row>
    <row r="475" spans="1:2">
      <c r="A475"/>
      <c r="B475"/>
    </row>
    <row r="476" spans="1:2">
      <c r="A476"/>
      <c r="B476"/>
    </row>
    <row r="477" spans="1:2">
      <c r="A477"/>
      <c r="B477"/>
    </row>
    <row r="478" spans="1:2">
      <c r="A478"/>
      <c r="B478"/>
    </row>
    <row r="479" spans="1:2">
      <c r="A479"/>
      <c r="B479"/>
    </row>
    <row r="480" spans="1:2">
      <c r="A480"/>
      <c r="B480"/>
    </row>
    <row r="481" spans="1:2">
      <c r="A481"/>
      <c r="B481"/>
    </row>
    <row r="482" spans="1:2">
      <c r="A482"/>
      <c r="B482"/>
    </row>
    <row r="483" spans="1:2">
      <c r="A483"/>
      <c r="B483"/>
    </row>
    <row r="484" spans="1:2">
      <c r="A484"/>
      <c r="B484"/>
    </row>
    <row r="485" spans="1:2">
      <c r="A485"/>
      <c r="B485"/>
    </row>
    <row r="486" spans="1:2">
      <c r="A486"/>
      <c r="B486"/>
    </row>
    <row r="487" spans="1:2">
      <c r="A487"/>
      <c r="B487"/>
    </row>
    <row r="488" spans="1:2">
      <c r="A488"/>
      <c r="B488"/>
    </row>
    <row r="489" spans="1:2">
      <c r="A489"/>
      <c r="B489"/>
    </row>
    <row r="490" spans="1:2">
      <c r="A490"/>
      <c r="B490"/>
    </row>
    <row r="491" spans="1:2">
      <c r="A491"/>
      <c r="B491"/>
    </row>
    <row r="492" spans="1:2">
      <c r="A492"/>
      <c r="B492"/>
    </row>
    <row r="493" spans="1:2">
      <c r="A493"/>
      <c r="B493"/>
    </row>
    <row r="494" spans="1:2">
      <c r="A494"/>
      <c r="B494"/>
    </row>
    <row r="495" spans="1:2">
      <c r="A495"/>
      <c r="B495"/>
    </row>
    <row r="496" spans="1:2">
      <c r="A496"/>
      <c r="B496"/>
    </row>
    <row r="497" spans="1:2">
      <c r="A497"/>
      <c r="B497"/>
    </row>
    <row r="498" spans="1:2">
      <c r="A498"/>
      <c r="B498"/>
    </row>
    <row r="499" spans="1:2">
      <c r="A499"/>
      <c r="B499"/>
    </row>
    <row r="500" spans="1:2">
      <c r="A500"/>
      <c r="B500"/>
    </row>
    <row r="501" spans="1:2">
      <c r="A501"/>
      <c r="B501"/>
    </row>
    <row r="502" spans="1:2">
      <c r="A502"/>
      <c r="B502"/>
    </row>
    <row r="503" spans="1:2">
      <c r="A503"/>
      <c r="B503"/>
    </row>
    <row r="504" spans="1:2">
      <c r="A504"/>
      <c r="B504"/>
    </row>
    <row r="505" spans="1:2">
      <c r="A505"/>
      <c r="B505"/>
    </row>
    <row r="506" spans="1:2">
      <c r="A506"/>
      <c r="B506"/>
    </row>
    <row r="507" spans="1:2">
      <c r="A507"/>
      <c r="B507"/>
    </row>
    <row r="508" spans="1:2">
      <c r="A508"/>
      <c r="B508"/>
    </row>
    <row r="509" spans="1:2">
      <c r="A509"/>
      <c r="B509"/>
    </row>
    <row r="510" spans="1:2">
      <c r="A510"/>
      <c r="B510"/>
    </row>
    <row r="511" spans="1:2">
      <c r="A511"/>
      <c r="B511"/>
    </row>
    <row r="512" spans="1:2">
      <c r="A512"/>
      <c r="B512"/>
    </row>
    <row r="513" spans="1:2">
      <c r="A513"/>
      <c r="B513"/>
    </row>
    <row r="514" spans="1:2">
      <c r="A514"/>
      <c r="B514"/>
    </row>
    <row r="515" spans="1:2">
      <c r="A515"/>
      <c r="B515"/>
    </row>
    <row r="516" spans="1:2">
      <c r="A516"/>
      <c r="B516"/>
    </row>
    <row r="517" spans="1:2">
      <c r="A517"/>
      <c r="B517"/>
    </row>
    <row r="518" spans="1:2">
      <c r="A518"/>
      <c r="B518"/>
    </row>
    <row r="519" spans="1:2">
      <c r="A519"/>
      <c r="B519"/>
    </row>
    <row r="520" spans="1:2">
      <c r="A520"/>
      <c r="B520"/>
    </row>
    <row r="521" spans="1:2">
      <c r="A521"/>
      <c r="B521"/>
    </row>
    <row r="522" spans="1:2">
      <c r="A522"/>
      <c r="B522"/>
    </row>
    <row r="523" spans="1:2">
      <c r="A523"/>
      <c r="B523"/>
    </row>
    <row r="524" spans="1:2">
      <c r="A524"/>
      <c r="B524"/>
    </row>
    <row r="525" spans="1:2">
      <c r="A525"/>
      <c r="B525"/>
    </row>
    <row r="526" spans="1:2">
      <c r="A526"/>
      <c r="B526"/>
    </row>
    <row r="527" spans="1:2">
      <c r="A527"/>
      <c r="B527"/>
    </row>
    <row r="528" spans="1:2">
      <c r="A528"/>
      <c r="B528"/>
    </row>
    <row r="529" spans="1:2">
      <c r="A529"/>
      <c r="B529"/>
    </row>
    <row r="530" spans="1:2">
      <c r="A530"/>
      <c r="B530"/>
    </row>
    <row r="531" spans="1:2">
      <c r="A531"/>
      <c r="B531"/>
    </row>
    <row r="532" spans="1:2">
      <c r="A532"/>
      <c r="B532"/>
    </row>
    <row r="533" spans="1:2">
      <c r="A533"/>
      <c r="B533"/>
    </row>
    <row r="534" spans="1:2">
      <c r="A534"/>
      <c r="B534"/>
    </row>
    <row r="535" spans="1:2">
      <c r="A535"/>
      <c r="B535"/>
    </row>
    <row r="536" spans="1:2">
      <c r="A536"/>
      <c r="B536"/>
    </row>
    <row r="537" spans="1:2">
      <c r="A537"/>
      <c r="B537"/>
    </row>
    <row r="538" spans="1:2">
      <c r="A538"/>
      <c r="B538"/>
    </row>
    <row r="539" spans="1:2">
      <c r="A539"/>
      <c r="B539"/>
    </row>
    <row r="540" spans="1:2">
      <c r="A540"/>
      <c r="B540"/>
    </row>
    <row r="541" spans="1:2">
      <c r="A541"/>
      <c r="B541"/>
    </row>
    <row r="542" spans="1:2">
      <c r="A542"/>
      <c r="B542"/>
    </row>
    <row r="543" spans="1:2">
      <c r="A543"/>
      <c r="B543"/>
    </row>
    <row r="544" spans="1:2">
      <c r="A544"/>
      <c r="B544"/>
    </row>
    <row r="545" spans="1:2">
      <c r="A545"/>
      <c r="B545"/>
    </row>
    <row r="546" spans="1:2">
      <c r="A546"/>
      <c r="B546"/>
    </row>
    <row r="547" spans="1:2">
      <c r="A547"/>
      <c r="B547"/>
    </row>
    <row r="548" spans="1:2">
      <c r="A548"/>
      <c r="B548"/>
    </row>
    <row r="549" spans="1:2">
      <c r="A549"/>
      <c r="B549"/>
    </row>
    <row r="550" spans="1:2">
      <c r="A550"/>
      <c r="B550"/>
    </row>
    <row r="551" spans="1:2">
      <c r="A551"/>
      <c r="B551"/>
    </row>
    <row r="552" spans="1:2">
      <c r="A552"/>
      <c r="B552"/>
    </row>
    <row r="553" spans="1:2">
      <c r="A553"/>
      <c r="B553"/>
    </row>
    <row r="554" spans="1:2">
      <c r="A554"/>
      <c r="B554"/>
    </row>
    <row r="555" spans="1:2">
      <c r="A555"/>
      <c r="B555"/>
    </row>
    <row r="556" spans="1:2">
      <c r="A556"/>
      <c r="B556"/>
    </row>
    <row r="557" spans="1:2">
      <c r="A557"/>
      <c r="B557"/>
    </row>
    <row r="558" spans="1:2">
      <c r="A558"/>
      <c r="B558"/>
    </row>
    <row r="559" spans="1:2">
      <c r="A559"/>
      <c r="B559"/>
    </row>
    <row r="560" spans="1:2">
      <c r="A560"/>
      <c r="B560"/>
    </row>
    <row r="561" spans="1:2">
      <c r="A561"/>
      <c r="B561"/>
    </row>
    <row r="562" spans="1:2">
      <c r="A562"/>
      <c r="B562"/>
    </row>
    <row r="563" spans="1:2">
      <c r="A563"/>
      <c r="B563"/>
    </row>
    <row r="564" spans="1:2">
      <c r="A564"/>
      <c r="B564"/>
    </row>
    <row r="565" spans="1:2">
      <c r="A565"/>
      <c r="B565"/>
    </row>
    <row r="566" spans="1:2">
      <c r="A566"/>
      <c r="B566"/>
    </row>
    <row r="567" spans="1:2">
      <c r="A567"/>
      <c r="B567"/>
    </row>
    <row r="568" spans="1:2">
      <c r="A568"/>
      <c r="B568"/>
    </row>
    <row r="569" spans="1:2">
      <c r="A569"/>
      <c r="B569"/>
    </row>
    <row r="570" spans="1:2">
      <c r="A570"/>
      <c r="B570"/>
    </row>
    <row r="571" spans="1:2">
      <c r="A571"/>
      <c r="B571"/>
    </row>
    <row r="572" spans="1:2">
      <c r="A572"/>
      <c r="B572"/>
    </row>
    <row r="573" spans="1:2">
      <c r="A573"/>
      <c r="B573"/>
    </row>
    <row r="574" spans="1:2">
      <c r="A574"/>
      <c r="B574"/>
    </row>
    <row r="575" spans="1:2">
      <c r="A575"/>
      <c r="B575"/>
    </row>
    <row r="576" spans="1:2">
      <c r="A576"/>
      <c r="B576"/>
    </row>
    <row r="577" spans="1:2">
      <c r="A577"/>
      <c r="B577"/>
    </row>
    <row r="578" spans="1:2">
      <c r="A578"/>
      <c r="B578"/>
    </row>
    <row r="579" spans="1:2">
      <c r="A579"/>
      <c r="B579"/>
    </row>
    <row r="580" spans="1:2">
      <c r="A580"/>
      <c r="B580"/>
    </row>
    <row r="581" spans="1:2">
      <c r="A581"/>
      <c r="B581"/>
    </row>
    <row r="582" spans="1:2">
      <c r="A582"/>
      <c r="B582"/>
    </row>
    <row r="583" spans="1:2">
      <c r="A583"/>
      <c r="B583"/>
    </row>
    <row r="584" spans="1:2">
      <c r="A584"/>
      <c r="B584"/>
    </row>
    <row r="585" spans="1:2">
      <c r="A585"/>
      <c r="B585"/>
    </row>
    <row r="586" spans="1:2">
      <c r="A586"/>
      <c r="B586"/>
    </row>
    <row r="587" spans="1:2">
      <c r="A587"/>
      <c r="B587"/>
    </row>
    <row r="588" spans="1:2">
      <c r="A588"/>
      <c r="B588"/>
    </row>
    <row r="589" spans="1:2">
      <c r="A589"/>
      <c r="B589"/>
    </row>
    <row r="590" spans="1:2">
      <c r="A590"/>
      <c r="B590"/>
    </row>
    <row r="591" spans="1:2">
      <c r="A591"/>
      <c r="B591"/>
    </row>
    <row r="592" spans="1:2">
      <c r="A592"/>
      <c r="B592"/>
    </row>
    <row r="593" spans="1:2">
      <c r="A593"/>
      <c r="B593"/>
    </row>
    <row r="594" spans="1:2">
      <c r="A594"/>
      <c r="B594"/>
    </row>
    <row r="595" spans="1:2">
      <c r="A595"/>
      <c r="B595"/>
    </row>
    <row r="596" spans="1:2">
      <c r="A596"/>
      <c r="B596"/>
    </row>
    <row r="597" spans="1:2">
      <c r="A597"/>
      <c r="B597"/>
    </row>
    <row r="598" spans="1:2">
      <c r="A598"/>
      <c r="B598"/>
    </row>
    <row r="599" spans="1:2">
      <c r="A599"/>
      <c r="B599"/>
    </row>
    <row r="600" spans="1:2">
      <c r="A600"/>
      <c r="B600"/>
    </row>
    <row r="601" spans="1:2">
      <c r="A601"/>
      <c r="B601"/>
    </row>
    <row r="602" spans="1:2">
      <c r="A602"/>
      <c r="B602"/>
    </row>
    <row r="603" spans="1:2">
      <c r="A603"/>
      <c r="B603"/>
    </row>
    <row r="604" spans="1:2">
      <c r="A604"/>
      <c r="B604"/>
    </row>
    <row r="605" spans="1:2">
      <c r="A605"/>
      <c r="B605"/>
    </row>
    <row r="606" spans="1:2">
      <c r="A606"/>
      <c r="B606"/>
    </row>
    <row r="607" spans="1:2">
      <c r="A607"/>
      <c r="B607"/>
    </row>
    <row r="608" spans="1:2">
      <c r="A608"/>
      <c r="B608"/>
    </row>
    <row r="609" spans="1:2">
      <c r="A609"/>
      <c r="B609"/>
    </row>
    <row r="610" spans="1:2">
      <c r="A610"/>
      <c r="B610"/>
    </row>
    <row r="611" spans="1:2">
      <c r="A611"/>
      <c r="B611"/>
    </row>
    <row r="612" spans="1:2">
      <c r="A612"/>
      <c r="B612"/>
    </row>
    <row r="613" spans="1:2">
      <c r="A613"/>
      <c r="B613"/>
    </row>
    <row r="614" spans="1:2">
      <c r="A614"/>
      <c r="B614"/>
    </row>
    <row r="615" spans="1:2">
      <c r="A615"/>
      <c r="B615"/>
    </row>
    <row r="616" spans="1:2">
      <c r="A616"/>
      <c r="B616"/>
    </row>
    <row r="617" spans="1:2">
      <c r="A617"/>
      <c r="B617"/>
    </row>
    <row r="618" spans="1:2">
      <c r="A618"/>
      <c r="B618"/>
    </row>
    <row r="619" spans="1:2">
      <c r="A619"/>
      <c r="B619"/>
    </row>
    <row r="620" spans="1:2">
      <c r="A620"/>
      <c r="B620"/>
    </row>
    <row r="621" spans="1:2">
      <c r="A621"/>
      <c r="B621"/>
    </row>
    <row r="622" spans="1:2">
      <c r="A622"/>
      <c r="B622"/>
    </row>
    <row r="623" spans="1:2">
      <c r="A623"/>
      <c r="B623"/>
    </row>
    <row r="624" spans="1:2">
      <c r="A624"/>
      <c r="B624"/>
    </row>
    <row r="625" spans="1:2">
      <c r="A625"/>
      <c r="B625"/>
    </row>
    <row r="626" spans="1:2">
      <c r="A626"/>
      <c r="B626"/>
    </row>
    <row r="627" spans="1:2">
      <c r="A627"/>
      <c r="B627"/>
    </row>
    <row r="628" spans="1:2">
      <c r="A628"/>
      <c r="B628"/>
    </row>
    <row r="629" spans="1:2">
      <c r="A629"/>
      <c r="B629"/>
    </row>
    <row r="630" spans="1:2">
      <c r="A630"/>
      <c r="B630"/>
    </row>
    <row r="631" spans="1:2">
      <c r="A631"/>
      <c r="B631"/>
    </row>
    <row r="632" spans="1:2">
      <c r="A632"/>
      <c r="B632"/>
    </row>
    <row r="633" spans="1:2">
      <c r="A633"/>
      <c r="B633"/>
    </row>
    <row r="634" spans="1:2">
      <c r="A634"/>
      <c r="B634"/>
    </row>
    <row r="635" spans="1:2">
      <c r="A635"/>
      <c r="B635"/>
    </row>
    <row r="636" spans="1:2">
      <c r="A636"/>
      <c r="B636"/>
    </row>
    <row r="637" spans="1:2">
      <c r="A637"/>
      <c r="B637"/>
    </row>
    <row r="638" spans="1:2">
      <c r="A638"/>
      <c r="B638"/>
    </row>
    <row r="639" spans="1:2">
      <c r="A639"/>
      <c r="B639"/>
    </row>
    <row r="640" spans="1:2">
      <c r="A640"/>
      <c r="B640"/>
    </row>
    <row r="641" spans="1:2">
      <c r="A641"/>
      <c r="B641"/>
    </row>
    <row r="642" spans="1:2">
      <c r="A642"/>
      <c r="B642"/>
    </row>
    <row r="643" spans="1:2">
      <c r="A643"/>
      <c r="B643"/>
    </row>
    <row r="644" spans="1:2">
      <c r="A644"/>
      <c r="B644"/>
    </row>
    <row r="645" spans="1:2">
      <c r="A645"/>
      <c r="B645"/>
    </row>
    <row r="646" spans="1:2">
      <c r="A646"/>
      <c r="B646"/>
    </row>
    <row r="647" spans="1:2">
      <c r="A647"/>
      <c r="B647"/>
    </row>
    <row r="648" spans="1:2">
      <c r="A648"/>
      <c r="B648"/>
    </row>
    <row r="649" spans="1:2">
      <c r="A649"/>
      <c r="B649"/>
    </row>
    <row r="650" spans="1:2">
      <c r="A650"/>
      <c r="B650"/>
    </row>
    <row r="651" spans="1:2">
      <c r="A651"/>
      <c r="B651"/>
    </row>
    <row r="652" spans="1:2">
      <c r="A652"/>
      <c r="B652"/>
    </row>
    <row r="653" spans="1:2">
      <c r="A653"/>
      <c r="B653"/>
    </row>
    <row r="654" spans="1:2">
      <c r="A654"/>
      <c r="B654"/>
    </row>
    <row r="655" spans="1:2">
      <c r="A655"/>
      <c r="B655"/>
    </row>
    <row r="656" spans="1:2">
      <c r="A656"/>
      <c r="B656"/>
    </row>
    <row r="657" spans="1:2">
      <c r="A657"/>
      <c r="B657"/>
    </row>
    <row r="658" spans="1:2">
      <c r="A658"/>
      <c r="B658"/>
    </row>
    <row r="659" spans="1:2">
      <c r="A659"/>
      <c r="B659"/>
    </row>
    <row r="660" spans="1:2">
      <c r="A660"/>
      <c r="B660"/>
    </row>
    <row r="661" spans="1:2">
      <c r="A661"/>
      <c r="B661"/>
    </row>
    <row r="662" spans="1:2">
      <c r="A662"/>
      <c r="B662"/>
    </row>
    <row r="663" spans="1:2">
      <c r="A663"/>
      <c r="B663"/>
    </row>
    <row r="664" spans="1:2">
      <c r="A664"/>
      <c r="B664"/>
    </row>
    <row r="665" spans="1:2">
      <c r="A665"/>
      <c r="B665"/>
    </row>
    <row r="666" spans="1:2">
      <c r="A666"/>
      <c r="B666"/>
    </row>
    <row r="667" spans="1:2">
      <c r="A667"/>
      <c r="B667"/>
    </row>
    <row r="668" spans="1:2">
      <c r="A668"/>
      <c r="B668"/>
    </row>
    <row r="669" spans="1:2">
      <c r="A669"/>
      <c r="B669"/>
    </row>
    <row r="670" spans="1:2">
      <c r="A670"/>
      <c r="B670"/>
    </row>
    <row r="671" spans="1:2">
      <c r="A671"/>
      <c r="B671"/>
    </row>
    <row r="672" spans="1:2">
      <c r="A672"/>
      <c r="B672"/>
    </row>
    <row r="673" spans="1:2">
      <c r="A673"/>
      <c r="B673"/>
    </row>
    <row r="674" spans="1:2">
      <c r="A674"/>
      <c r="B674"/>
    </row>
    <row r="675" spans="1:2">
      <c r="A675"/>
      <c r="B675"/>
    </row>
    <row r="676" spans="1:2">
      <c r="A676"/>
      <c r="B676"/>
    </row>
    <row r="677" spans="1:2">
      <c r="A677"/>
      <c r="B677"/>
    </row>
    <row r="678" spans="1:2">
      <c r="A678"/>
      <c r="B678"/>
    </row>
    <row r="679" spans="1:2">
      <c r="A679"/>
      <c r="B679"/>
    </row>
    <row r="680" spans="1:2">
      <c r="A680"/>
      <c r="B680"/>
    </row>
    <row r="681" spans="1:2">
      <c r="A681"/>
      <c r="B681"/>
    </row>
    <row r="682" spans="1:2">
      <c r="A682"/>
      <c r="B682"/>
    </row>
    <row r="683" spans="1:2">
      <c r="A683"/>
      <c r="B683"/>
    </row>
    <row r="684" spans="1:2">
      <c r="A684"/>
      <c r="B684"/>
    </row>
    <row r="685" spans="1:2">
      <c r="A685"/>
      <c r="B685"/>
    </row>
    <row r="686" spans="1:2">
      <c r="A686"/>
      <c r="B686"/>
    </row>
    <row r="687" spans="1:2">
      <c r="A687"/>
      <c r="B687"/>
    </row>
    <row r="688" spans="1:2">
      <c r="A688"/>
      <c r="B688"/>
    </row>
    <row r="689" spans="1:2">
      <c r="A689"/>
      <c r="B689"/>
    </row>
    <row r="690" spans="1:2">
      <c r="A690"/>
      <c r="B690"/>
    </row>
    <row r="691" spans="1:2">
      <c r="A691"/>
      <c r="B691"/>
    </row>
    <row r="692" spans="1:2">
      <c r="A692"/>
      <c r="B692"/>
    </row>
    <row r="693" spans="1:2">
      <c r="A693"/>
      <c r="B693"/>
    </row>
    <row r="694" spans="1:2">
      <c r="A694"/>
      <c r="B694"/>
    </row>
    <row r="695" spans="1:2">
      <c r="A695"/>
      <c r="B695"/>
    </row>
    <row r="696" spans="1:2">
      <c r="A696"/>
      <c r="B696"/>
    </row>
    <row r="697" spans="1:2">
      <c r="A697"/>
      <c r="B697"/>
    </row>
    <row r="698" spans="1:2">
      <c r="A698"/>
      <c r="B698"/>
    </row>
    <row r="699" spans="1:2">
      <c r="A699"/>
      <c r="B699"/>
    </row>
    <row r="700" spans="1:2">
      <c r="A700"/>
      <c r="B700"/>
    </row>
    <row r="701" spans="1:2">
      <c r="A701"/>
      <c r="B701"/>
    </row>
    <row r="702" spans="1:2">
      <c r="A702"/>
      <c r="B702"/>
    </row>
    <row r="703" spans="1:2">
      <c r="A703"/>
      <c r="B703"/>
    </row>
    <row r="704" spans="1:2">
      <c r="A704"/>
      <c r="B704"/>
    </row>
    <row r="705" spans="1:2">
      <c r="A705"/>
      <c r="B705"/>
    </row>
    <row r="706" spans="1:2">
      <c r="A706"/>
      <c r="B706"/>
    </row>
    <row r="707" spans="1:2">
      <c r="A707"/>
      <c r="B707"/>
    </row>
    <row r="708" spans="1:2">
      <c r="A708"/>
      <c r="B708"/>
    </row>
    <row r="709" spans="1:2">
      <c r="A709"/>
      <c r="B709"/>
    </row>
    <row r="710" spans="1:2">
      <c r="A710"/>
      <c r="B710"/>
    </row>
    <row r="711" spans="1:2">
      <c r="A711"/>
      <c r="B711"/>
    </row>
    <row r="712" spans="1:2">
      <c r="A712"/>
      <c r="B712"/>
    </row>
    <row r="713" spans="1:2">
      <c r="A713"/>
      <c r="B713"/>
    </row>
    <row r="714" spans="1:2">
      <c r="A714"/>
      <c r="B714"/>
    </row>
    <row r="715" spans="1:2">
      <c r="A715"/>
      <c r="B715"/>
    </row>
    <row r="716" spans="1:2">
      <c r="A716"/>
      <c r="B716"/>
    </row>
    <row r="717" spans="1:2">
      <c r="A717"/>
      <c r="B717"/>
    </row>
    <row r="718" spans="1:2">
      <c r="A718"/>
      <c r="B718"/>
    </row>
    <row r="719" spans="1:2">
      <c r="A719"/>
      <c r="B719"/>
    </row>
    <row r="720" spans="1:2">
      <c r="A720"/>
      <c r="B720"/>
    </row>
    <row r="721" spans="1:2">
      <c r="A721"/>
      <c r="B721"/>
    </row>
    <row r="722" spans="1:2">
      <c r="A722"/>
      <c r="B722"/>
    </row>
    <row r="723" spans="1:2">
      <c r="A723"/>
      <c r="B723"/>
    </row>
    <row r="724" spans="1:2">
      <c r="A724"/>
      <c r="B724"/>
    </row>
    <row r="725" spans="1:2">
      <c r="A725"/>
      <c r="B725"/>
    </row>
    <row r="726" spans="1:2">
      <c r="A726"/>
      <c r="B726"/>
    </row>
    <row r="727" spans="1:2">
      <c r="A727"/>
      <c r="B727"/>
    </row>
    <row r="728" spans="1:2">
      <c r="A728"/>
      <c r="B728"/>
    </row>
    <row r="729" spans="1:2">
      <c r="A729"/>
      <c r="B729"/>
    </row>
    <row r="730" spans="1:2">
      <c r="A730"/>
      <c r="B730"/>
    </row>
    <row r="731" spans="1:2">
      <c r="A731"/>
      <c r="B731"/>
    </row>
    <row r="732" spans="1:2">
      <c r="A732"/>
      <c r="B732"/>
    </row>
    <row r="733" spans="1:2">
      <c r="A733"/>
      <c r="B733"/>
    </row>
    <row r="734" spans="1:2">
      <c r="A734"/>
      <c r="B734"/>
    </row>
    <row r="735" spans="1:2">
      <c r="A735"/>
      <c r="B735"/>
    </row>
    <row r="736" spans="1:2">
      <c r="A736"/>
      <c r="B736"/>
    </row>
    <row r="737" spans="1:2">
      <c r="A737"/>
      <c r="B737"/>
    </row>
    <row r="738" spans="1:2">
      <c r="A738"/>
      <c r="B738"/>
    </row>
    <row r="739" spans="1:2">
      <c r="A739"/>
      <c r="B739"/>
    </row>
    <row r="740" spans="1:2">
      <c r="A740"/>
      <c r="B740"/>
    </row>
    <row r="741" spans="1:2">
      <c r="A741"/>
      <c r="B741"/>
    </row>
    <row r="742" spans="1:2">
      <c r="A742"/>
      <c r="B742"/>
    </row>
    <row r="743" spans="1:2">
      <c r="A743"/>
      <c r="B743"/>
    </row>
    <row r="744" spans="1:2">
      <c r="A744"/>
      <c r="B744"/>
    </row>
    <row r="745" spans="1:2">
      <c r="A745"/>
      <c r="B745"/>
    </row>
    <row r="746" spans="1:2">
      <c r="A746"/>
      <c r="B746"/>
    </row>
    <row r="747" spans="1:2">
      <c r="A747"/>
      <c r="B747"/>
    </row>
    <row r="748" spans="1:2">
      <c r="A748"/>
      <c r="B748"/>
    </row>
    <row r="749" spans="1:2">
      <c r="A749"/>
      <c r="B749"/>
    </row>
    <row r="750" spans="1:2">
      <c r="A750"/>
      <c r="B750"/>
    </row>
    <row r="751" spans="1:2">
      <c r="A751"/>
      <c r="B751"/>
    </row>
    <row r="752" spans="1:2">
      <c r="A752"/>
      <c r="B752"/>
    </row>
    <row r="753" spans="1:2">
      <c r="A753"/>
      <c r="B753"/>
    </row>
    <row r="754" spans="1:2">
      <c r="A754"/>
      <c r="B754"/>
    </row>
    <row r="755" spans="1:2">
      <c r="A755"/>
      <c r="B755"/>
    </row>
    <row r="756" spans="1:2">
      <c r="A756"/>
      <c r="B756"/>
    </row>
    <row r="757" spans="1:2">
      <c r="A757"/>
      <c r="B757"/>
    </row>
    <row r="758" spans="1:2">
      <c r="A758"/>
      <c r="B758"/>
    </row>
    <row r="759" spans="1:2">
      <c r="A759"/>
      <c r="B759"/>
    </row>
    <row r="760" spans="1:2">
      <c r="A760"/>
      <c r="B760"/>
    </row>
    <row r="761" spans="1:2">
      <c r="A761"/>
      <c r="B761"/>
    </row>
    <row r="762" spans="1:2">
      <c r="A762"/>
      <c r="B762"/>
    </row>
    <row r="763" spans="1:2">
      <c r="A763"/>
      <c r="B763"/>
    </row>
    <row r="764" spans="1:2">
      <c r="A764"/>
      <c r="B764"/>
    </row>
    <row r="765" spans="1:2">
      <c r="A765"/>
      <c r="B765"/>
    </row>
    <row r="766" spans="1:2">
      <c r="A766"/>
      <c r="B766"/>
    </row>
    <row r="767" spans="1:2">
      <c r="A767"/>
      <c r="B767"/>
    </row>
    <row r="768" spans="1:2">
      <c r="A768"/>
      <c r="B768"/>
    </row>
    <row r="769" spans="1:2">
      <c r="A769"/>
      <c r="B769"/>
    </row>
    <row r="770" spans="1:2">
      <c r="A770"/>
      <c r="B770"/>
    </row>
    <row r="771" spans="1:2">
      <c r="A771"/>
      <c r="B771"/>
    </row>
    <row r="772" spans="1:2">
      <c r="A772"/>
      <c r="B772"/>
    </row>
    <row r="773" spans="1:2">
      <c r="A773"/>
      <c r="B773"/>
    </row>
    <row r="774" spans="1:2">
      <c r="A774"/>
      <c r="B774"/>
    </row>
    <row r="775" spans="1:2">
      <c r="A775"/>
      <c r="B775"/>
    </row>
    <row r="776" spans="1:2">
      <c r="A776"/>
      <c r="B776"/>
    </row>
    <row r="777" spans="1:2">
      <c r="A777"/>
      <c r="B777"/>
    </row>
    <row r="778" spans="1:2">
      <c r="A778"/>
      <c r="B778"/>
    </row>
    <row r="779" spans="1:2">
      <c r="A779"/>
      <c r="B779"/>
    </row>
    <row r="780" spans="1:2">
      <c r="A780"/>
      <c r="B780"/>
    </row>
    <row r="781" spans="1:2">
      <c r="A781"/>
      <c r="B781"/>
    </row>
    <row r="782" spans="1:2">
      <c r="A782"/>
      <c r="B782"/>
    </row>
    <row r="783" spans="1:2">
      <c r="A783"/>
      <c r="B783"/>
    </row>
    <row r="784" spans="1:2">
      <c r="A784"/>
      <c r="B784"/>
    </row>
    <row r="785" spans="1:2">
      <c r="A785"/>
      <c r="B785"/>
    </row>
    <row r="786" spans="1:2">
      <c r="A786"/>
      <c r="B786"/>
    </row>
    <row r="787" spans="1:2">
      <c r="A787"/>
      <c r="B787"/>
    </row>
    <row r="788" spans="1:2">
      <c r="A788"/>
      <c r="B788"/>
    </row>
    <row r="789" spans="1:2">
      <c r="A789"/>
      <c r="B789"/>
    </row>
    <row r="790" spans="1:2">
      <c r="A790"/>
      <c r="B790"/>
    </row>
    <row r="791" spans="1:2">
      <c r="A791"/>
      <c r="B791"/>
    </row>
    <row r="792" spans="1:2">
      <c r="A792"/>
      <c r="B792"/>
    </row>
    <row r="793" spans="1:2">
      <c r="A793"/>
      <c r="B793"/>
    </row>
    <row r="794" spans="1:2">
      <c r="A794"/>
      <c r="B794"/>
    </row>
    <row r="795" spans="1:2">
      <c r="A795"/>
      <c r="B795"/>
    </row>
    <row r="796" spans="1:2">
      <c r="A796"/>
      <c r="B796"/>
    </row>
    <row r="797" spans="1:2">
      <c r="A797"/>
      <c r="B797"/>
    </row>
    <row r="798" spans="1:2">
      <c r="A798"/>
      <c r="B798"/>
    </row>
    <row r="799" spans="1:2">
      <c r="A799"/>
      <c r="B799"/>
    </row>
    <row r="800" spans="1:2">
      <c r="A800"/>
      <c r="B800"/>
    </row>
    <row r="801" spans="1:2">
      <c r="A801"/>
      <c r="B801"/>
    </row>
    <row r="802" spans="1:2">
      <c r="A802"/>
      <c r="B802"/>
    </row>
    <row r="803" spans="1:2">
      <c r="A803"/>
      <c r="B803"/>
    </row>
    <row r="804" spans="1:2">
      <c r="A804"/>
      <c r="B804"/>
    </row>
    <row r="805" spans="1:2">
      <c r="A805"/>
      <c r="B805"/>
    </row>
    <row r="806" spans="1:2">
      <c r="A806"/>
      <c r="B806"/>
    </row>
    <row r="807" spans="1:2">
      <c r="A807"/>
      <c r="B807"/>
    </row>
    <row r="808" spans="1:2">
      <c r="A808"/>
      <c r="B808"/>
    </row>
    <row r="809" spans="1:2">
      <c r="A809"/>
      <c r="B809"/>
    </row>
    <row r="810" spans="1:2">
      <c r="A810"/>
      <c r="B810"/>
    </row>
    <row r="811" spans="1:2">
      <c r="A811"/>
      <c r="B811"/>
    </row>
    <row r="812" spans="1:2">
      <c r="A812"/>
      <c r="B812"/>
    </row>
    <row r="813" spans="1:2">
      <c r="A813"/>
      <c r="B813"/>
    </row>
    <row r="814" spans="1:2">
      <c r="A814"/>
      <c r="B814"/>
    </row>
    <row r="815" spans="1:2">
      <c r="A815"/>
      <c r="B815"/>
    </row>
    <row r="816" spans="1:2">
      <c r="A816"/>
      <c r="B816"/>
    </row>
    <row r="817" spans="1:2">
      <c r="A817"/>
      <c r="B817"/>
    </row>
    <row r="818" spans="1:2">
      <c r="A818"/>
      <c r="B818"/>
    </row>
    <row r="819" spans="1:2">
      <c r="A819"/>
      <c r="B819"/>
    </row>
    <row r="820" spans="1:2">
      <c r="A820"/>
      <c r="B820"/>
    </row>
    <row r="821" spans="1:2">
      <c r="A821"/>
      <c r="B821"/>
    </row>
    <row r="822" spans="1:2">
      <c r="A822"/>
      <c r="B822"/>
    </row>
    <row r="823" spans="1:2">
      <c r="A823"/>
      <c r="B823"/>
    </row>
    <row r="824" spans="1:2">
      <c r="A824"/>
      <c r="B824"/>
    </row>
    <row r="825" spans="1:2">
      <c r="A825"/>
      <c r="B825"/>
    </row>
    <row r="826" spans="1:2">
      <c r="A826"/>
      <c r="B826"/>
    </row>
    <row r="827" spans="1:2">
      <c r="A827"/>
      <c r="B827"/>
    </row>
    <row r="828" spans="1:2">
      <c r="A828"/>
      <c r="B828"/>
    </row>
    <row r="829" spans="1:2">
      <c r="A829"/>
      <c r="B829"/>
    </row>
    <row r="830" spans="1:2">
      <c r="A830"/>
      <c r="B830"/>
    </row>
    <row r="831" spans="1:2">
      <c r="A831"/>
      <c r="B831"/>
    </row>
    <row r="832" spans="1:2">
      <c r="A832"/>
      <c r="B832"/>
    </row>
    <row r="833" spans="1:2">
      <c r="A833"/>
      <c r="B833"/>
    </row>
    <row r="834" spans="1:2">
      <c r="A834"/>
      <c r="B834"/>
    </row>
    <row r="835" spans="1:2">
      <c r="A835"/>
      <c r="B835"/>
    </row>
    <row r="836" spans="1:2">
      <c r="A836"/>
      <c r="B836"/>
    </row>
    <row r="837" spans="1:2">
      <c r="A837"/>
      <c r="B837"/>
    </row>
    <row r="838" spans="1:2">
      <c r="A838"/>
      <c r="B838"/>
    </row>
    <row r="839" spans="1:2">
      <c r="A839"/>
      <c r="B839"/>
    </row>
    <row r="840" spans="1:2">
      <c r="A840"/>
      <c r="B840"/>
    </row>
    <row r="841" spans="1:2">
      <c r="A841"/>
      <c r="B841"/>
    </row>
    <row r="842" spans="1:2">
      <c r="A842"/>
      <c r="B842"/>
    </row>
    <row r="843" spans="1:2">
      <c r="A843"/>
      <c r="B843"/>
    </row>
    <row r="844" spans="1:2">
      <c r="A844"/>
      <c r="B844"/>
    </row>
    <row r="845" spans="1:2">
      <c r="A845"/>
      <c r="B845"/>
    </row>
    <row r="846" spans="1:2">
      <c r="A846"/>
      <c r="B846"/>
    </row>
    <row r="847" spans="1:2">
      <c r="A847"/>
      <c r="B847"/>
    </row>
    <row r="848" spans="1:2">
      <c r="A848"/>
      <c r="B848"/>
    </row>
    <row r="849" spans="1:2">
      <c r="A849"/>
      <c r="B849"/>
    </row>
    <row r="850" spans="1:2">
      <c r="A850"/>
      <c r="B850"/>
    </row>
    <row r="851" spans="1:2">
      <c r="A851"/>
      <c r="B851"/>
    </row>
    <row r="852" spans="1:2">
      <c r="A852"/>
      <c r="B852"/>
    </row>
    <row r="853" spans="1:2">
      <c r="A853"/>
      <c r="B853"/>
    </row>
    <row r="854" spans="1:2">
      <c r="A854"/>
      <c r="B854"/>
    </row>
    <row r="855" spans="1:2">
      <c r="A855"/>
      <c r="B855"/>
    </row>
    <row r="856" spans="1:2">
      <c r="A856"/>
      <c r="B856"/>
    </row>
    <row r="857" spans="1:2">
      <c r="A857"/>
      <c r="B857"/>
    </row>
    <row r="858" spans="1:2">
      <c r="A858"/>
      <c r="B858"/>
    </row>
    <row r="859" spans="1:2">
      <c r="A859"/>
      <c r="B859"/>
    </row>
    <row r="860" spans="1:2">
      <c r="A860"/>
      <c r="B860"/>
    </row>
    <row r="861" spans="1:2">
      <c r="A861"/>
      <c r="B861"/>
    </row>
    <row r="862" spans="1:2">
      <c r="A862"/>
      <c r="B862"/>
    </row>
    <row r="863" spans="1:2">
      <c r="A863"/>
      <c r="B863"/>
    </row>
    <row r="864" spans="1:2">
      <c r="A864"/>
      <c r="B864"/>
    </row>
    <row r="865" spans="1:2">
      <c r="A865"/>
      <c r="B865"/>
    </row>
    <row r="866" spans="1:2">
      <c r="A866"/>
      <c r="B866"/>
    </row>
    <row r="867" spans="1:2">
      <c r="A867"/>
      <c r="B867"/>
    </row>
    <row r="868" spans="1:2">
      <c r="A868"/>
      <c r="B868"/>
    </row>
    <row r="869" spans="1:2">
      <c r="A869"/>
      <c r="B869"/>
    </row>
    <row r="870" spans="1:2">
      <c r="A870"/>
      <c r="B870"/>
    </row>
    <row r="871" spans="1:2">
      <c r="A871"/>
      <c r="B871"/>
    </row>
    <row r="872" spans="1:2">
      <c r="A872"/>
      <c r="B872"/>
    </row>
    <row r="873" spans="1:2">
      <c r="A873"/>
      <c r="B873"/>
    </row>
    <row r="874" spans="1:2">
      <c r="A874"/>
      <c r="B874"/>
    </row>
    <row r="875" spans="1:2">
      <c r="A875"/>
      <c r="B875"/>
    </row>
    <row r="876" spans="1:2">
      <c r="A876"/>
      <c r="B876"/>
    </row>
    <row r="877" spans="1:2">
      <c r="A877"/>
      <c r="B877"/>
    </row>
    <row r="878" spans="1:2">
      <c r="A878"/>
      <c r="B878"/>
    </row>
    <row r="879" spans="1:2">
      <c r="A879"/>
      <c r="B879"/>
    </row>
    <row r="880" spans="1:2">
      <c r="A880"/>
      <c r="B880"/>
    </row>
    <row r="881" spans="1:2">
      <c r="A881"/>
      <c r="B881"/>
    </row>
    <row r="882" spans="1:2">
      <c r="A882"/>
      <c r="B882"/>
    </row>
    <row r="883" spans="1:2">
      <c r="A883"/>
      <c r="B883"/>
    </row>
    <row r="884" spans="1:2">
      <c r="A884"/>
      <c r="B884"/>
    </row>
    <row r="885" spans="1:2">
      <c r="A885"/>
      <c r="B885"/>
    </row>
    <row r="886" spans="1:2">
      <c r="A886"/>
      <c r="B886"/>
    </row>
    <row r="887" spans="1:2">
      <c r="A887"/>
      <c r="B887"/>
    </row>
    <row r="888" spans="1:2">
      <c r="A888"/>
      <c r="B888"/>
    </row>
    <row r="889" spans="1:2">
      <c r="A889"/>
      <c r="B889"/>
    </row>
    <row r="890" spans="1:2">
      <c r="A890"/>
      <c r="B890"/>
    </row>
    <row r="891" spans="1:2">
      <c r="A891"/>
      <c r="B891"/>
    </row>
    <row r="892" spans="1:2">
      <c r="A892"/>
      <c r="B892"/>
    </row>
    <row r="893" spans="1:2">
      <c r="A893"/>
      <c r="B893"/>
    </row>
    <row r="894" spans="1:2">
      <c r="A894"/>
      <c r="B894"/>
    </row>
    <row r="895" spans="1:2">
      <c r="A895"/>
      <c r="B895"/>
    </row>
    <row r="896" spans="1:2">
      <c r="A896"/>
      <c r="B896"/>
    </row>
    <row r="897" spans="1:2">
      <c r="A897"/>
      <c r="B897"/>
    </row>
    <row r="898" spans="1:2">
      <c r="A898"/>
      <c r="B898"/>
    </row>
    <row r="899" spans="1:2">
      <c r="A899"/>
      <c r="B899"/>
    </row>
    <row r="900" spans="1:2">
      <c r="A900"/>
      <c r="B900"/>
    </row>
    <row r="901" spans="1:2">
      <c r="A901"/>
      <c r="B901"/>
    </row>
    <row r="902" spans="1:2">
      <c r="A902"/>
      <c r="B902"/>
    </row>
    <row r="903" spans="1:2">
      <c r="A903"/>
      <c r="B903"/>
    </row>
    <row r="904" spans="1:2">
      <c r="A904"/>
      <c r="B904"/>
    </row>
    <row r="905" spans="1:2">
      <c r="A905"/>
      <c r="B905"/>
    </row>
    <row r="906" spans="1:2">
      <c r="A906"/>
      <c r="B906"/>
    </row>
    <row r="907" spans="1:2">
      <c r="A907"/>
      <c r="B907"/>
    </row>
    <row r="908" spans="1:2">
      <c r="A908"/>
      <c r="B908"/>
    </row>
    <row r="909" spans="1:2">
      <c r="A909"/>
      <c r="B909"/>
    </row>
    <row r="910" spans="1:2">
      <c r="A910"/>
      <c r="B910"/>
    </row>
    <row r="911" spans="1:2">
      <c r="A911"/>
      <c r="B911"/>
    </row>
    <row r="912" spans="1:2">
      <c r="A912"/>
      <c r="B912"/>
    </row>
    <row r="913" spans="1:2">
      <c r="A913"/>
      <c r="B913"/>
    </row>
    <row r="914" spans="1:2">
      <c r="A914"/>
      <c r="B914"/>
    </row>
    <row r="915" spans="1:2">
      <c r="A915"/>
      <c r="B915"/>
    </row>
    <row r="916" spans="1:2">
      <c r="A916"/>
      <c r="B916"/>
    </row>
    <row r="917" spans="1:2">
      <c r="A917"/>
      <c r="B917"/>
    </row>
    <row r="918" spans="1:2">
      <c r="A918"/>
      <c r="B918"/>
    </row>
    <row r="919" spans="1:2">
      <c r="A919"/>
      <c r="B919"/>
    </row>
    <row r="920" spans="1:2">
      <c r="A920"/>
      <c r="B920"/>
    </row>
    <row r="921" spans="1:2">
      <c r="A921"/>
      <c r="B921"/>
    </row>
    <row r="922" spans="1:2">
      <c r="A922"/>
      <c r="B922"/>
    </row>
    <row r="923" spans="1:2">
      <c r="A923"/>
      <c r="B923"/>
    </row>
    <row r="924" spans="1:2">
      <c r="A924"/>
      <c r="B924"/>
    </row>
    <row r="925" spans="1:2">
      <c r="A925"/>
      <c r="B925"/>
    </row>
    <row r="926" spans="1:2">
      <c r="A926"/>
      <c r="B926"/>
    </row>
    <row r="927" spans="1:2">
      <c r="A927"/>
      <c r="B927"/>
    </row>
    <row r="928" spans="1:2">
      <c r="A928"/>
      <c r="B928"/>
    </row>
    <row r="929" spans="1:2">
      <c r="A929"/>
      <c r="B929"/>
    </row>
    <row r="930" spans="1:2">
      <c r="A930"/>
      <c r="B930"/>
    </row>
    <row r="931" spans="1:2">
      <c r="A931"/>
      <c r="B931"/>
    </row>
    <row r="932" spans="1:2">
      <c r="A932"/>
      <c r="B932"/>
    </row>
    <row r="933" spans="1:2">
      <c r="A933"/>
      <c r="B933"/>
    </row>
    <row r="934" spans="1:2">
      <c r="A934"/>
      <c r="B934"/>
    </row>
    <row r="935" spans="1:2">
      <c r="A935"/>
      <c r="B935"/>
    </row>
    <row r="936" spans="1:2">
      <c r="A936"/>
      <c r="B936"/>
    </row>
    <row r="937" spans="1:2">
      <c r="A937"/>
      <c r="B937"/>
    </row>
    <row r="938" spans="1:2">
      <c r="A938"/>
      <c r="B938"/>
    </row>
    <row r="939" spans="1:2">
      <c r="A939"/>
      <c r="B939"/>
    </row>
    <row r="940" spans="1:2">
      <c r="A940"/>
      <c r="B940"/>
    </row>
    <row r="941" spans="1:2">
      <c r="A941"/>
      <c r="B941"/>
    </row>
    <row r="942" spans="1:2">
      <c r="A942"/>
      <c r="B942"/>
    </row>
    <row r="943" spans="1:2">
      <c r="A943"/>
      <c r="B943"/>
    </row>
    <row r="944" spans="1:2">
      <c r="A944"/>
      <c r="B944"/>
    </row>
    <row r="945" spans="1:2">
      <c r="A945"/>
      <c r="B945"/>
    </row>
    <row r="946" spans="1:2">
      <c r="A946"/>
      <c r="B946"/>
    </row>
    <row r="947" spans="1:2">
      <c r="A947"/>
      <c r="B947"/>
    </row>
    <row r="948" spans="1:2">
      <c r="A948"/>
      <c r="B948"/>
    </row>
    <row r="949" spans="1:2">
      <c r="A949"/>
      <c r="B949"/>
    </row>
    <row r="950" spans="1:2">
      <c r="A950"/>
      <c r="B950"/>
    </row>
    <row r="951" spans="1:2">
      <c r="A951"/>
      <c r="B951"/>
    </row>
    <row r="952" spans="1:2">
      <c r="A952"/>
      <c r="B952"/>
    </row>
    <row r="953" spans="1:2">
      <c r="A953"/>
      <c r="B953"/>
    </row>
    <row r="954" spans="1:2">
      <c r="A954"/>
      <c r="B954"/>
    </row>
    <row r="955" spans="1:2">
      <c r="A955"/>
      <c r="B955"/>
    </row>
    <row r="956" spans="1:2">
      <c r="A956"/>
      <c r="B956"/>
    </row>
    <row r="957" spans="1:2">
      <c r="A957"/>
      <c r="B957"/>
    </row>
    <row r="958" spans="1:2">
      <c r="A958"/>
      <c r="B958"/>
    </row>
    <row r="959" spans="1:2">
      <c r="A959"/>
      <c r="B959"/>
    </row>
    <row r="960" spans="1:2">
      <c r="A960"/>
      <c r="B960"/>
    </row>
    <row r="961" spans="1:2">
      <c r="A961"/>
      <c r="B961"/>
    </row>
    <row r="962" spans="1:2">
      <c r="A962"/>
      <c r="B962"/>
    </row>
    <row r="963" spans="1:2">
      <c r="A963"/>
      <c r="B963"/>
    </row>
    <row r="964" spans="1:2">
      <c r="A964"/>
      <c r="B964"/>
    </row>
    <row r="965" spans="1:2">
      <c r="A965"/>
      <c r="B965"/>
    </row>
    <row r="966" spans="1:2">
      <c r="A966"/>
      <c r="B966"/>
    </row>
    <row r="967" spans="1:2">
      <c r="A967"/>
      <c r="B967"/>
    </row>
    <row r="968" spans="1:2">
      <c r="A968"/>
      <c r="B968"/>
    </row>
    <row r="969" spans="1:2">
      <c r="A969"/>
      <c r="B969"/>
    </row>
    <row r="970" spans="1:2">
      <c r="A970"/>
      <c r="B970"/>
    </row>
    <row r="971" spans="1:2">
      <c r="A971"/>
      <c r="B971"/>
    </row>
    <row r="972" spans="1:2">
      <c r="A972"/>
      <c r="B972"/>
    </row>
    <row r="973" spans="1:2">
      <c r="A973"/>
      <c r="B973"/>
    </row>
    <row r="974" spans="1:2">
      <c r="A974"/>
      <c r="B974"/>
    </row>
    <row r="975" spans="1:2">
      <c r="A975"/>
      <c r="B975"/>
    </row>
    <row r="976" spans="1:2">
      <c r="A976"/>
      <c r="B976"/>
    </row>
    <row r="977" spans="1:2">
      <c r="A977"/>
      <c r="B977"/>
    </row>
  </sheetData>
  <mergeCells count="1">
    <mergeCell ref="F3:J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sheetPr>
  <dimension ref="A1:M5"/>
  <sheetViews>
    <sheetView zoomScaleNormal="100" workbookViewId="0">
      <selection activeCell="E22" sqref="E22"/>
    </sheetView>
  </sheetViews>
  <sheetFormatPr defaultColWidth="9.140625" defaultRowHeight="15"/>
  <cols>
    <col min="1" max="1" width="43.7109375" customWidth="1"/>
    <col min="2" max="2" width="86" style="26" customWidth="1"/>
    <col min="3" max="3" width="107.85546875" customWidth="1"/>
  </cols>
  <sheetData>
    <row r="1" spans="1:13" ht="195">
      <c r="A1" s="28" t="s">
        <v>266</v>
      </c>
      <c r="B1" s="43" t="s">
        <v>268</v>
      </c>
      <c r="C1" s="42" t="s">
        <v>269</v>
      </c>
    </row>
    <row r="2" spans="1:13" ht="85.5">
      <c r="A2" s="28" t="s">
        <v>261</v>
      </c>
      <c r="B2" s="44" t="s">
        <v>270</v>
      </c>
      <c r="C2" s="42" t="s">
        <v>271</v>
      </c>
    </row>
    <row r="3" spans="1:13" ht="59.25" customHeight="1">
      <c r="A3" s="28" t="s">
        <v>262</v>
      </c>
      <c r="B3" s="44" t="s">
        <v>273</v>
      </c>
      <c r="C3" s="42" t="s">
        <v>272</v>
      </c>
      <c r="I3" s="178" t="s">
        <v>594</v>
      </c>
      <c r="J3" s="178"/>
      <c r="K3" s="178"/>
      <c r="L3" s="178"/>
      <c r="M3" s="178"/>
    </row>
    <row r="4" spans="1:13">
      <c r="A4" s="28"/>
      <c r="B4" s="27"/>
      <c r="I4" s="42"/>
      <c r="J4" s="42"/>
      <c r="K4" s="42"/>
      <c r="L4" s="42"/>
      <c r="M4" s="42"/>
    </row>
    <row r="5" spans="1:13">
      <c r="A5" s="41" t="s">
        <v>263</v>
      </c>
    </row>
  </sheetData>
  <mergeCells count="1">
    <mergeCell ref="I3:M3"/>
  </mergeCells>
  <hyperlinks>
    <hyperlink ref="A5" r:id="rId1" xr:uid="{F70C2A4F-43F3-4F6F-A6DB-18397E168564}"/>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6EAB-FAD1-4700-B7C8-9F5A39C3323C}">
  <sheetPr codeName="Sheet7">
    <tabColor theme="0"/>
  </sheetPr>
  <dimension ref="A1:B58"/>
  <sheetViews>
    <sheetView workbookViewId="0">
      <selection activeCell="E22" sqref="E22"/>
    </sheetView>
  </sheetViews>
  <sheetFormatPr defaultRowHeight="15"/>
  <cols>
    <col min="1" max="1" width="17.28515625" bestFit="1" customWidth="1"/>
    <col min="2" max="2" width="32.5703125" bestFit="1" customWidth="1"/>
  </cols>
  <sheetData>
    <row r="1" spans="1:2" ht="18.75">
      <c r="A1" s="62" t="s">
        <v>699</v>
      </c>
      <c r="B1" s="63" t="s">
        <v>700</v>
      </c>
    </row>
    <row r="2" spans="1:2">
      <c r="A2" t="s">
        <v>596</v>
      </c>
      <c r="B2" t="s">
        <v>597</v>
      </c>
    </row>
    <row r="3" spans="1:2">
      <c r="A3" t="s">
        <v>598</v>
      </c>
      <c r="B3" t="s">
        <v>599</v>
      </c>
    </row>
    <row r="4" spans="1:2">
      <c r="A4" t="s">
        <v>600</v>
      </c>
      <c r="B4" t="s">
        <v>601</v>
      </c>
    </row>
    <row r="5" spans="1:2">
      <c r="A5" t="s">
        <v>275</v>
      </c>
      <c r="B5" t="s">
        <v>602</v>
      </c>
    </row>
    <row r="6" spans="1:2">
      <c r="A6" t="s">
        <v>287</v>
      </c>
      <c r="B6" t="s">
        <v>601</v>
      </c>
    </row>
    <row r="7" spans="1:2">
      <c r="A7" t="s">
        <v>603</v>
      </c>
      <c r="B7" t="s">
        <v>604</v>
      </c>
    </row>
    <row r="8" spans="1:2">
      <c r="A8" t="s">
        <v>289</v>
      </c>
      <c r="B8" t="s">
        <v>605</v>
      </c>
    </row>
    <row r="9" spans="1:2">
      <c r="A9" t="s">
        <v>606</v>
      </c>
      <c r="B9" t="s">
        <v>607</v>
      </c>
    </row>
    <row r="10" spans="1:2">
      <c r="A10" t="s">
        <v>608</v>
      </c>
      <c r="B10" t="s">
        <v>609</v>
      </c>
    </row>
    <row r="11" spans="1:2">
      <c r="A11" t="s">
        <v>610</v>
      </c>
      <c r="B11" t="s">
        <v>611</v>
      </c>
    </row>
    <row r="12" spans="1:2">
      <c r="A12" t="s">
        <v>612</v>
      </c>
      <c r="B12" t="s">
        <v>613</v>
      </c>
    </row>
    <row r="13" spans="1:2">
      <c r="A13" t="s">
        <v>614</v>
      </c>
      <c r="B13" t="s">
        <v>615</v>
      </c>
    </row>
    <row r="14" spans="1:2">
      <c r="A14" t="s">
        <v>616</v>
      </c>
      <c r="B14" t="s">
        <v>617</v>
      </c>
    </row>
    <row r="15" spans="1:2">
      <c r="A15" t="s">
        <v>618</v>
      </c>
      <c r="B15" t="s">
        <v>619</v>
      </c>
    </row>
    <row r="16" spans="1:2">
      <c r="A16" t="s">
        <v>620</v>
      </c>
      <c r="B16" t="s">
        <v>621</v>
      </c>
    </row>
    <row r="17" spans="1:2">
      <c r="A17" t="s">
        <v>622</v>
      </c>
      <c r="B17" t="s">
        <v>623</v>
      </c>
    </row>
    <row r="18" spans="1:2">
      <c r="A18" t="s">
        <v>624</v>
      </c>
      <c r="B18" t="s">
        <v>625</v>
      </c>
    </row>
    <row r="19" spans="1:2">
      <c r="A19" t="s">
        <v>626</v>
      </c>
      <c r="B19" t="s">
        <v>627</v>
      </c>
    </row>
    <row r="20" spans="1:2">
      <c r="A20" t="s">
        <v>628</v>
      </c>
      <c r="B20" t="s">
        <v>629</v>
      </c>
    </row>
    <row r="21" spans="1:2">
      <c r="A21" t="s">
        <v>630</v>
      </c>
      <c r="B21" t="s">
        <v>631</v>
      </c>
    </row>
    <row r="22" spans="1:2">
      <c r="A22" t="s">
        <v>632</v>
      </c>
      <c r="B22" t="s">
        <v>633</v>
      </c>
    </row>
    <row r="23" spans="1:2">
      <c r="A23" t="s">
        <v>634</v>
      </c>
      <c r="B23" t="s">
        <v>635</v>
      </c>
    </row>
    <row r="24" spans="1:2">
      <c r="A24" t="s">
        <v>636</v>
      </c>
      <c r="B24" t="s">
        <v>637</v>
      </c>
    </row>
    <row r="25" spans="1:2">
      <c r="A25" t="s">
        <v>638</v>
      </c>
      <c r="B25" t="s">
        <v>639</v>
      </c>
    </row>
    <row r="26" spans="1:2">
      <c r="A26" t="s">
        <v>640</v>
      </c>
      <c r="B26" t="s">
        <v>641</v>
      </c>
    </row>
    <row r="27" spans="1:2">
      <c r="A27" t="s">
        <v>642</v>
      </c>
      <c r="B27" t="s">
        <v>643</v>
      </c>
    </row>
    <row r="28" spans="1:2">
      <c r="A28" t="s">
        <v>644</v>
      </c>
      <c r="B28" t="s">
        <v>645</v>
      </c>
    </row>
    <row r="29" spans="1:2">
      <c r="A29" t="s">
        <v>646</v>
      </c>
      <c r="B29" t="s">
        <v>647</v>
      </c>
    </row>
    <row r="30" spans="1:2">
      <c r="A30" t="s">
        <v>648</v>
      </c>
      <c r="B30" t="s">
        <v>649</v>
      </c>
    </row>
    <row r="31" spans="1:2">
      <c r="A31" t="s">
        <v>650</v>
      </c>
      <c r="B31" t="s">
        <v>651</v>
      </c>
    </row>
    <row r="32" spans="1:2">
      <c r="A32" t="s">
        <v>652</v>
      </c>
      <c r="B32" t="s">
        <v>653</v>
      </c>
    </row>
    <row r="33" spans="1:2">
      <c r="A33" t="s">
        <v>654</v>
      </c>
      <c r="B33" t="s">
        <v>655</v>
      </c>
    </row>
    <row r="34" spans="1:2">
      <c r="A34" t="s">
        <v>656</v>
      </c>
      <c r="B34" t="s">
        <v>657</v>
      </c>
    </row>
    <row r="35" spans="1:2">
      <c r="A35" t="s">
        <v>658</v>
      </c>
      <c r="B35" t="s">
        <v>659</v>
      </c>
    </row>
    <row r="36" spans="1:2">
      <c r="A36" t="s">
        <v>660</v>
      </c>
      <c r="B36" t="s">
        <v>661</v>
      </c>
    </row>
    <row r="37" spans="1:2">
      <c r="A37" t="s">
        <v>662</v>
      </c>
      <c r="B37" t="s">
        <v>663</v>
      </c>
    </row>
    <row r="38" spans="1:2">
      <c r="A38" t="s">
        <v>664</v>
      </c>
      <c r="B38" t="s">
        <v>665</v>
      </c>
    </row>
    <row r="39" spans="1:2">
      <c r="A39" t="s">
        <v>664</v>
      </c>
      <c r="B39" t="s">
        <v>665</v>
      </c>
    </row>
    <row r="40" spans="1:2">
      <c r="A40" t="s">
        <v>666</v>
      </c>
      <c r="B40" t="s">
        <v>667</v>
      </c>
    </row>
    <row r="41" spans="1:2">
      <c r="A41" t="s">
        <v>668</v>
      </c>
      <c r="B41" t="s">
        <v>669</v>
      </c>
    </row>
    <row r="42" spans="1:2">
      <c r="A42" t="s">
        <v>670</v>
      </c>
      <c r="B42" t="s">
        <v>671</v>
      </c>
    </row>
    <row r="43" spans="1:2">
      <c r="A43" t="s">
        <v>672</v>
      </c>
      <c r="B43" t="s">
        <v>673</v>
      </c>
    </row>
    <row r="44" spans="1:2">
      <c r="A44" t="s">
        <v>674</v>
      </c>
      <c r="B44" t="s">
        <v>675</v>
      </c>
    </row>
    <row r="45" spans="1:2">
      <c r="A45" t="s">
        <v>676</v>
      </c>
      <c r="B45" t="s">
        <v>677</v>
      </c>
    </row>
    <row r="46" spans="1:2">
      <c r="A46" t="s">
        <v>678</v>
      </c>
      <c r="B46" t="s">
        <v>679</v>
      </c>
    </row>
    <row r="47" spans="1:2">
      <c r="A47" t="s">
        <v>680</v>
      </c>
      <c r="B47" t="s">
        <v>681</v>
      </c>
    </row>
    <row r="48" spans="1:2">
      <c r="A48" t="s">
        <v>682</v>
      </c>
      <c r="B48" t="s">
        <v>683</v>
      </c>
    </row>
    <row r="49" spans="1:2">
      <c r="A49" t="s">
        <v>684</v>
      </c>
      <c r="B49" t="s">
        <v>685</v>
      </c>
    </row>
    <row r="50" spans="1:2">
      <c r="A50" t="s">
        <v>686</v>
      </c>
      <c r="B50" t="s">
        <v>687</v>
      </c>
    </row>
    <row r="51" spans="1:2">
      <c r="A51" t="s">
        <v>688</v>
      </c>
      <c r="B51" t="s">
        <v>689</v>
      </c>
    </row>
    <row r="52" spans="1:2">
      <c r="A52" t="s">
        <v>690</v>
      </c>
      <c r="B52" t="s">
        <v>599</v>
      </c>
    </row>
    <row r="53" spans="1:2">
      <c r="A53" t="s">
        <v>691</v>
      </c>
      <c r="B53" t="s">
        <v>692</v>
      </c>
    </row>
    <row r="54" spans="1:2">
      <c r="A54" t="s">
        <v>693</v>
      </c>
      <c r="B54" t="s">
        <v>694</v>
      </c>
    </row>
    <row r="55" spans="1:2">
      <c r="A55" t="s">
        <v>695</v>
      </c>
      <c r="B55" t="s">
        <v>696</v>
      </c>
    </row>
    <row r="56" spans="1:2">
      <c r="A56" t="s">
        <v>274</v>
      </c>
      <c r="B56" t="s">
        <v>697</v>
      </c>
    </row>
    <row r="57" spans="1:2">
      <c r="A57" t="s">
        <v>284</v>
      </c>
      <c r="B57" t="s">
        <v>288</v>
      </c>
    </row>
    <row r="58" spans="1:2">
      <c r="A58" t="s">
        <v>285</v>
      </c>
      <c r="B58" t="s">
        <v>698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2ED00CA4828B46B10B944C8EA464B6" ma:contentTypeVersion="" ma:contentTypeDescription="Create a new document." ma:contentTypeScope="" ma:versionID="4e2904b0ec58e277562a99edaf1a68d9">
  <xsd:schema xmlns:xsd="http://www.w3.org/2001/XMLSchema" xmlns:xs="http://www.w3.org/2001/XMLSchema" xmlns:p="http://schemas.microsoft.com/office/2006/metadata/properties" xmlns:ns2="191913df-767d-4075-9ccc-1a3179e2591d" xmlns:ns3="454fd486-4e42-4a7f-bc2f-e2145d19cd8b" targetNamespace="http://schemas.microsoft.com/office/2006/metadata/properties" ma:root="true" ma:fieldsID="3ab03372425310994804e74ad8197a9b" ns2:_="" ns3:_="">
    <xsd:import namespace="191913df-767d-4075-9ccc-1a3179e2591d"/>
    <xsd:import namespace="454fd486-4e42-4a7f-bc2f-e2145d19cd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1913df-767d-4075-9ccc-1a3179e2591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54fd486-4e42-4a7f-bc2f-e2145d19cd8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12C131-F124-43D0-8B11-2DC1598CE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1913df-767d-4075-9ccc-1a3179e2591d"/>
    <ds:schemaRef ds:uri="454fd486-4e42-4a7f-bc2f-e2145d19c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B06042-962D-492F-84FA-3F445BB5D74B}">
  <ds:schemaRefs>
    <ds:schemaRef ds:uri="http://www.w3.org/XML/1998/namespace"/>
    <ds:schemaRef ds:uri="http://purl.org/dc/terms/"/>
    <ds:schemaRef ds:uri="454fd486-4e42-4a7f-bc2f-e2145d19cd8b"/>
    <ds:schemaRef ds:uri="http://schemas.microsoft.com/office/infopath/2007/PartnerControls"/>
    <ds:schemaRef ds:uri="191913df-767d-4075-9ccc-1a3179e2591d"/>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1528F653-D911-4C3E-B93E-DE135B19AB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XXXXXX</vt:lpstr>
      <vt:lpstr>Temp Benefits Calculator</vt:lpstr>
      <vt:lpstr>Student Budget Request</vt:lpstr>
      <vt:lpstr>Account code</vt:lpstr>
      <vt:lpstr>Strategic Plan</vt:lpstr>
      <vt:lpstr>Location Codes</vt:lpstr>
      <vt:lpstr>'Temp Benefits 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Shelby Mavity</dc:creator>
  <cp:lastModifiedBy>Marisol Cuevas</cp:lastModifiedBy>
  <cp:lastPrinted>2021-11-01T20:30:16Z</cp:lastPrinted>
  <dcterms:created xsi:type="dcterms:W3CDTF">2021-10-08T18:12:46Z</dcterms:created>
  <dcterms:modified xsi:type="dcterms:W3CDTF">2026-09-24T16:33:22Z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0x010100E82ED00CA4828B46B10B944C8EA464B6</vt:lpwstr>
  </property>
</Properties>
</file>